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Мои документы\2021 год\Мониторинг кредиторской задолженности на 01.07.2021г\"/>
    </mc:Choice>
  </mc:AlternateContent>
  <bookViews>
    <workbookView xWindow="0" yWindow="0" windowWidth="19200" windowHeight="11592"/>
  </bookViews>
  <sheets>
    <sheet name="Приложение 1" sheetId="1" r:id="rId1"/>
  </sheets>
  <definedNames>
    <definedName name="_xlnm.Print_Area" localSheetId="0">'Приложение 1'!$A$1:$Q$81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N59" i="1" l="1"/>
  <c r="I59" i="1"/>
  <c r="C19" i="1"/>
  <c r="I26" i="1"/>
  <c r="I21" i="1"/>
  <c r="P71" i="1"/>
  <c r="N69" i="1"/>
  <c r="I69" i="1"/>
  <c r="P69" i="1" s="1"/>
  <c r="N72" i="1"/>
  <c r="P72" i="1" s="1"/>
  <c r="I72" i="1"/>
  <c r="P73" i="1"/>
  <c r="P65" i="1"/>
  <c r="P64" i="1"/>
  <c r="N63" i="1"/>
  <c r="I63" i="1"/>
  <c r="P62" i="1"/>
  <c r="P61" i="1"/>
  <c r="N44" i="1"/>
  <c r="I44" i="1"/>
  <c r="P47" i="1"/>
  <c r="N34" i="1"/>
  <c r="I34" i="1"/>
  <c r="P36" i="1"/>
  <c r="P63" i="1" l="1"/>
  <c r="P39" i="1"/>
  <c r="N54" i="1" l="1"/>
  <c r="I54" i="1"/>
  <c r="P58" i="1"/>
  <c r="P54" i="1" s="1"/>
  <c r="N66" i="1"/>
  <c r="I66" i="1"/>
  <c r="P67" i="1"/>
  <c r="P66" i="1" s="1"/>
  <c r="P59" i="1" s="1"/>
  <c r="P53" i="1" l="1"/>
  <c r="N51" i="1" l="1"/>
  <c r="N50" i="1" s="1"/>
  <c r="I51" i="1"/>
  <c r="I50" i="1" s="1"/>
  <c r="N74" i="1"/>
  <c r="I74" i="1"/>
  <c r="P48" i="1"/>
  <c r="P46" i="1"/>
  <c r="N41" i="1"/>
  <c r="N40" i="1" s="1"/>
  <c r="N19" i="1" s="1"/>
  <c r="I41" i="1"/>
  <c r="I40" i="1" s="1"/>
  <c r="I19" i="1" s="1"/>
  <c r="P42" i="1"/>
  <c r="P41" i="1" l="1"/>
  <c r="P51" i="1"/>
  <c r="P50" i="1" s="1"/>
  <c r="C44" i="1"/>
  <c r="P25" i="1"/>
  <c r="D21" i="1"/>
  <c r="E21" i="1"/>
  <c r="F21" i="1"/>
  <c r="G21" i="1"/>
  <c r="H21" i="1"/>
  <c r="J21" i="1"/>
  <c r="K21" i="1"/>
  <c r="L21" i="1"/>
  <c r="M21" i="1"/>
  <c r="N21" i="1"/>
  <c r="O21" i="1"/>
  <c r="Q21" i="1"/>
  <c r="C21" i="1"/>
  <c r="P22" i="1"/>
  <c r="P21" i="1" l="1"/>
  <c r="N26" i="1"/>
  <c r="N60" i="1" l="1"/>
  <c r="I60" i="1"/>
  <c r="E26" i="1" l="1"/>
  <c r="C34" i="1"/>
  <c r="C31" i="1" s="1"/>
  <c r="C26" i="1"/>
  <c r="J19" i="1" l="1"/>
  <c r="J26" i="1"/>
  <c r="D19" i="1"/>
  <c r="F26" i="1"/>
  <c r="F19" i="1" s="1"/>
  <c r="I31" i="1"/>
  <c r="E44" i="1" l="1"/>
  <c r="N31" i="1"/>
  <c r="O26" i="1"/>
  <c r="Q26" i="1"/>
  <c r="P45" i="1"/>
  <c r="P28" i="1"/>
  <c r="P44" i="1" l="1"/>
  <c r="P40" i="1"/>
  <c r="P38" i="1"/>
  <c r="P34" i="1" s="1"/>
  <c r="P31" i="1" s="1"/>
  <c r="P30" i="1"/>
  <c r="P27" i="1"/>
  <c r="P19" i="1" l="1"/>
  <c r="P26" i="1"/>
  <c r="G19" i="1"/>
  <c r="H19" i="1"/>
  <c r="K19" i="1"/>
  <c r="L19" i="1"/>
  <c r="M19" i="1"/>
  <c r="O19" i="1"/>
  <c r="Q19" i="1"/>
</calcChain>
</file>

<file path=xl/sharedStrings.xml><?xml version="1.0" encoding="utf-8"?>
<sst xmlns="http://schemas.openxmlformats.org/spreadsheetml/2006/main" count="102" uniqueCount="94">
  <si>
    <t>Приложение 1</t>
  </si>
  <si>
    <t>к Порядку проведения</t>
  </si>
  <si>
    <t xml:space="preserve">мониторинга кредиторской задолженности и представления </t>
  </si>
  <si>
    <t>сведений о просроченной кредиторской задолженности</t>
  </si>
  <si>
    <t>органов местного самоуправления и муниципальных учреждений Алексеевского муниципального района</t>
  </si>
  <si>
    <t xml:space="preserve">                      </t>
  </si>
  <si>
    <t>Сведения</t>
  </si>
  <si>
    <t xml:space="preserve"> наименование муниципального  учреждения, органа местного самоуправления </t>
  </si>
  <si>
    <t xml:space="preserve">                                                              (тыс. рублей)</t>
  </si>
  <si>
    <t>Код вида расходов</t>
  </si>
  <si>
    <t>Наименование кода вида расходов</t>
  </si>
  <si>
    <t>Кредиторская задолженность на первый день текущего финансового года (предыдущего отчетного периода)</t>
  </si>
  <si>
    <t>Бюджетные ассигнования на погашение задолженности</t>
  </si>
  <si>
    <t>Изменение задолженности на отчетную дату</t>
  </si>
  <si>
    <t>Кредиторская задолженность на конец отчетного периода</t>
  </si>
  <si>
    <t>Погашено задолженности</t>
  </si>
  <si>
    <t>Списано задолженности</t>
  </si>
  <si>
    <t>Принято к учету</t>
  </si>
  <si>
    <t>всего</t>
  </si>
  <si>
    <t>в том числе просроченной кредиторской задолженности</t>
  </si>
  <si>
    <t>в том числе</t>
  </si>
  <si>
    <r>
      <t>всего (</t>
    </r>
    <r>
      <rPr>
        <sz val="12"/>
        <color rgb="FF0000FF"/>
        <rFont val="Times New Roman"/>
        <family val="1"/>
        <charset val="204"/>
      </rPr>
      <t>гр. 3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гр. 9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>гр. 14</t>
    </r>
    <r>
      <rPr>
        <sz val="12"/>
        <color theme="1"/>
        <rFont val="Times New Roman"/>
        <family val="1"/>
        <charset val="204"/>
      </rPr>
      <t>)</t>
    </r>
  </si>
  <si>
    <r>
      <t>в том числе просроченная кредиторская задолженность (</t>
    </r>
    <r>
      <rPr>
        <sz val="12"/>
        <color rgb="FF0000FF"/>
        <rFont val="Times New Roman"/>
        <family val="1"/>
        <charset val="204"/>
      </rPr>
      <t>гр. 4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гр. 10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гр. 13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>гр. 15</t>
    </r>
    <r>
      <rPr>
        <sz val="12"/>
        <color theme="1"/>
        <rFont val="Times New Roman"/>
        <family val="1"/>
        <charset val="204"/>
      </rPr>
      <t>)</t>
    </r>
  </si>
  <si>
    <t>по вынесенным судебным решениям о взыскании задолженности по судебным актам за счет казны Алексеевского муницпального района</t>
  </si>
  <si>
    <t>просроченной кредиторской задолженности</t>
  </si>
  <si>
    <t>в том числе просроченная кредиторская задолженность</t>
  </si>
  <si>
    <t>Ассигнования, предусмотренные решением о районном бюджете</t>
  </si>
  <si>
    <t>Уточненный план на отчетную дату</t>
  </si>
  <si>
    <t>в том числе на погашение просроченной кредиторской задолженности</t>
  </si>
  <si>
    <t>Всего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</si>
  <si>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</si>
  <si>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казенных учреждений</t>
  </si>
  <si>
    <t>Иные выплаты персоналу казенных учреждений, за исключением фонда оплаты труда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</si>
  <si>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</si>
  <si>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</si>
  <si>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</si>
  <si>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</si>
  <si>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</si>
  <si>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</si>
  <si>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</si>
  <si>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</si>
  <si>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Закупка товаров, работ, услуг в целях формирования государственного материального резерва</t>
  </si>
  <si>
    <t>Закупка товаров, работ, услуг в целях формирования государственного материального резерва в рамках государственного оборонного заказа</t>
  </si>
  <si>
    <t>Иные закупки товаров, работ и услуг для обеспечения государственных (муниципальных) нужд</t>
  </si>
  <si>
    <t>Научно-исследовательские и опытно-конструкторские работы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</si>
  <si>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</si>
  <si>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</si>
  <si>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</si>
  <si>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</si>
  <si>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</si>
  <si>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</si>
  <si>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</si>
  <si>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</si>
  <si>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Премии и гранты</t>
  </si>
  <si>
    <t>Иные выплаты населению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</si>
  <si>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</si>
  <si>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</si>
  <si>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на приобретение объектов недвижимого имущества в муниципальную собственность</t>
  </si>
  <si>
    <t>Бюджетные инвестиции в объекты капитального строительства муниципальной собственности</t>
  </si>
  <si>
    <t>Межбюджетные трансферты</t>
  </si>
  <si>
    <t>Субсидии</t>
  </si>
  <si>
    <t>Субсидии, за исключением субсидий на софинансирование капитальных вложений в объекты муниципальной собственности</t>
  </si>
  <si>
    <t>Субсидии на софинансирование капитальных вложений в объекты муниципальной собственности</t>
  </si>
  <si>
    <t>Иные межбюджетные трансферты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</si>
  <si>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</si>
  <si>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</si>
  <si>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</si>
  <si>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</si>
  <si>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</si>
  <si>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</si>
  <si>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</si>
  <si>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>Субсидии некоммерческим организациям (за исключением государственных (муниципальных) учреждений)</t>
  </si>
  <si>
    <t>Обслуживание государственного (муниципального) долга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</si>
  <si>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</si>
  <si>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</si>
  <si>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</si>
  <si>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, органов местного самоуправления либо должностных лиц этих органов, а также в результате деятельности казенных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</si>
  <si>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</si>
  <si>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</si>
  <si>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</si>
  <si>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</si>
  <si>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 xml:space="preserve">    о мониторинге кредиторской задолженности органов местного самоуправления   и муниципальных учреждений </t>
  </si>
  <si>
    <t>(тыс.рублей)</t>
  </si>
  <si>
    <t>Начальник финансового отдела</t>
  </si>
  <si>
    <t>администрации Алексеевского муниципального района</t>
  </si>
  <si>
    <t>Е.В Деткова</t>
  </si>
  <si>
    <t>Субсидии гражданам на приобретение жилья</t>
  </si>
  <si>
    <t>Специальные расходы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</si>
  <si>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</si>
  <si>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                  Алексеевского муниципального района на 1 июля  2021 года</t>
  </si>
  <si>
    <t xml:space="preserve">"Закупка энергетических ресурсов" </t>
  </si>
  <si>
    <t xml:space="preserve">«Закупка товаров, работ, услуг в сфере информационно — коммуникационных технологий» </t>
  </si>
  <si>
    <t>Приобретение товаров, работ, услуг в пользу граждан в целях их социального обеспечения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</si>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</sst>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Courier New"/>
      <family val="3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/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1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indent="13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1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164" fontId="11" fillId="0" borderId="1" xfId="0" applyNumberFormat="1" applyFont="1" applyBorder="1" applyAlignment="1">
      <alignment vertical="center" wrapText="1"/>
    </xf>
    <xf numFmtId="164" fontId="11" fillId="0" borderId="4" xfId="0" applyNumberFormat="1" applyFont="1" applyBorder="1" applyAlignment="1">
      <alignment vertical="center" wrapText="1"/>
    </xf>
    <xf numFmtId="164" fontId="11" fillId="0" borderId="5" xfId="0" applyNumberFormat="1" applyFont="1" applyBorder="1" applyAlignment="1">
      <alignment vertical="center" wrapText="1"/>
    </xf>
    <xf numFmtId="164" fontId="11" fillId="0" borderId="4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/>
    <xf numFmtId="0" fontId="0" fillId="0" borderId="0" xfId="0" applyFill="1"/>
    <xf numFmtId="0" fontId="1" fillId="0" borderId="0" xfId="0" applyFont="1" applyFill="1"/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8"/>
  <sheetViews>
    <sheetView tabSelected="1" zoomScale="70" zoomScaleNormal="70" workbookViewId="0">
      <selection activeCell="E19" sqref="E19"/>
    </sheetView>
  </sheetViews>
  <sheetFormatPr defaultRowHeight="14.4" x14ac:dyDescent="0.3"/>
  <cols>
    <col min="1" max="1" width="5.88671875" customWidth="1"/>
    <col min="2" max="2" width="72.6640625" customWidth="1"/>
    <col min="3" max="3" width="9.109375" customWidth="1"/>
    <col min="4" max="4" width="16.77734375" customWidth="1"/>
    <col min="6" max="6" width="16.5546875" customWidth="1"/>
    <col min="8" max="8" width="15.33203125" customWidth="1"/>
    <col min="9" max="9" width="11.21875" style="36" customWidth="1"/>
    <col min="12" max="12" width="16.33203125" customWidth="1"/>
    <col min="14" max="14" width="10.5546875" bestFit="1" customWidth="1"/>
    <col min="17" max="17" width="15" customWidth="1"/>
  </cols>
  <sheetData>
    <row r="1" spans="1:18" ht="15.6" x14ac:dyDescent="0.3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8" ht="15.6" x14ac:dyDescent="0.3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8" ht="15.6" x14ac:dyDescent="0.3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8" ht="15.6" x14ac:dyDescent="0.3">
      <c r="A4" s="38" t="s">
        <v>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8" ht="15.6" x14ac:dyDescent="0.3">
      <c r="A5" s="38" t="s">
        <v>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8" ht="15.6" x14ac:dyDescent="0.3">
      <c r="A6" s="1"/>
      <c r="B6" s="1"/>
      <c r="C6" s="1"/>
      <c r="D6" s="1"/>
      <c r="E6" s="1"/>
      <c r="F6" s="1"/>
      <c r="G6" s="1"/>
      <c r="H6" s="1"/>
      <c r="I6" s="33"/>
      <c r="J6" s="1"/>
      <c r="K6" s="1"/>
      <c r="L6" s="1"/>
      <c r="M6" s="1"/>
      <c r="N6" s="1"/>
      <c r="O6" s="1"/>
      <c r="P6" s="1"/>
      <c r="Q6" s="1"/>
    </row>
    <row r="7" spans="1:18" ht="21" customHeight="1" x14ac:dyDescent="0.3">
      <c r="A7" s="20" t="s">
        <v>5</v>
      </c>
      <c r="B7" s="20"/>
      <c r="C7" s="46" t="s">
        <v>6</v>
      </c>
      <c r="D7" s="46"/>
      <c r="E7" s="46"/>
      <c r="F7" s="46"/>
      <c r="G7" s="46"/>
      <c r="H7" s="46"/>
      <c r="I7" s="46"/>
      <c r="J7" s="46"/>
      <c r="K7" s="20"/>
      <c r="L7" s="20"/>
      <c r="M7" s="20"/>
      <c r="N7" s="20"/>
      <c r="O7" s="20"/>
      <c r="P7" s="20"/>
      <c r="Q7" s="20"/>
    </row>
    <row r="8" spans="1:18" ht="17.399999999999999" x14ac:dyDescent="0.3">
      <c r="A8" s="46" t="s">
        <v>81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</row>
    <row r="9" spans="1:18" ht="17.399999999999999" x14ac:dyDescent="0.3">
      <c r="A9" s="47" t="s">
        <v>89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</row>
    <row r="10" spans="1:18" ht="15.6" x14ac:dyDescent="0.3">
      <c r="A10" s="42" t="s">
        <v>7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</row>
    <row r="11" spans="1:18" ht="15.75" customHeight="1" x14ac:dyDescent="0.3">
      <c r="A11" s="21" t="s">
        <v>8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 t="s">
        <v>82</v>
      </c>
      <c r="Q11" s="43"/>
    </row>
    <row r="12" spans="1:18" ht="42" customHeight="1" x14ac:dyDescent="0.3">
      <c r="A12" s="44" t="s">
        <v>9</v>
      </c>
      <c r="B12" s="44" t="s">
        <v>10</v>
      </c>
      <c r="C12" s="44" t="s">
        <v>11</v>
      </c>
      <c r="D12" s="44"/>
      <c r="E12" s="44" t="s">
        <v>12</v>
      </c>
      <c r="F12" s="44"/>
      <c r="G12" s="44"/>
      <c r="H12" s="44"/>
      <c r="I12" s="44" t="s">
        <v>13</v>
      </c>
      <c r="J12" s="44"/>
      <c r="K12" s="44"/>
      <c r="L12" s="44"/>
      <c r="M12" s="44"/>
      <c r="N12" s="44"/>
      <c r="O12" s="44"/>
      <c r="P12" s="44" t="s">
        <v>14</v>
      </c>
      <c r="Q12" s="44"/>
      <c r="R12" s="3"/>
    </row>
    <row r="13" spans="1:18" ht="25.5" customHeight="1" x14ac:dyDescent="0.3">
      <c r="A13" s="44"/>
      <c r="B13" s="44"/>
      <c r="C13" s="44"/>
      <c r="D13" s="44"/>
      <c r="E13" s="44"/>
      <c r="F13" s="44"/>
      <c r="G13" s="44"/>
      <c r="H13" s="44"/>
      <c r="I13" s="44" t="s">
        <v>15</v>
      </c>
      <c r="J13" s="44"/>
      <c r="K13" s="44" t="s">
        <v>16</v>
      </c>
      <c r="L13" s="44"/>
      <c r="M13" s="44"/>
      <c r="N13" s="44" t="s">
        <v>17</v>
      </c>
      <c r="O13" s="44"/>
      <c r="P13" s="44"/>
      <c r="Q13" s="44"/>
      <c r="R13" s="3"/>
    </row>
    <row r="14" spans="1:18" ht="21" customHeight="1" x14ac:dyDescent="0.3">
      <c r="A14" s="44"/>
      <c r="B14" s="44"/>
      <c r="C14" s="44"/>
      <c r="D14" s="44"/>
      <c r="E14" s="44"/>
      <c r="F14" s="44"/>
      <c r="G14" s="44"/>
      <c r="H14" s="44"/>
      <c r="I14" s="45" t="s">
        <v>18</v>
      </c>
      <c r="J14" s="44" t="s">
        <v>19</v>
      </c>
      <c r="K14" s="44" t="s">
        <v>18</v>
      </c>
      <c r="L14" s="44" t="s">
        <v>20</v>
      </c>
      <c r="M14" s="44"/>
      <c r="N14" s="44" t="s">
        <v>18</v>
      </c>
      <c r="O14" s="44" t="s">
        <v>19</v>
      </c>
      <c r="P14" s="44" t="s">
        <v>21</v>
      </c>
      <c r="Q14" s="44" t="s">
        <v>22</v>
      </c>
      <c r="R14" s="3"/>
    </row>
    <row r="15" spans="1:18" ht="13.2" hidden="1" customHeight="1" x14ac:dyDescent="0.3">
      <c r="A15" s="44"/>
      <c r="B15" s="44"/>
      <c r="C15" s="44"/>
      <c r="D15" s="44"/>
      <c r="E15" s="44"/>
      <c r="F15" s="44"/>
      <c r="G15" s="44"/>
      <c r="H15" s="44"/>
      <c r="I15" s="45"/>
      <c r="J15" s="44"/>
      <c r="K15" s="44"/>
      <c r="L15" s="44" t="s">
        <v>23</v>
      </c>
      <c r="M15" s="44" t="s">
        <v>24</v>
      </c>
      <c r="N15" s="44"/>
      <c r="O15" s="44"/>
      <c r="P15" s="44"/>
      <c r="Q15" s="44"/>
      <c r="R15" s="3"/>
    </row>
    <row r="16" spans="1:18" ht="57" customHeight="1" x14ac:dyDescent="0.3">
      <c r="A16" s="44"/>
      <c r="B16" s="44"/>
      <c r="C16" s="44" t="s">
        <v>18</v>
      </c>
      <c r="D16" s="44" t="s">
        <v>25</v>
      </c>
      <c r="E16" s="44" t="s">
        <v>26</v>
      </c>
      <c r="F16" s="44"/>
      <c r="G16" s="44" t="s">
        <v>27</v>
      </c>
      <c r="H16" s="44"/>
      <c r="I16" s="45"/>
      <c r="J16" s="44"/>
      <c r="K16" s="44"/>
      <c r="L16" s="44"/>
      <c r="M16" s="44"/>
      <c r="N16" s="44"/>
      <c r="O16" s="44"/>
      <c r="P16" s="44"/>
      <c r="Q16" s="44"/>
      <c r="R16" s="3"/>
    </row>
    <row r="17" spans="1:18" ht="77.25" customHeight="1" x14ac:dyDescent="0.3">
      <c r="A17" s="44"/>
      <c r="B17" s="44"/>
      <c r="C17" s="44"/>
      <c r="D17" s="44"/>
      <c r="E17" s="4" t="s">
        <v>18</v>
      </c>
      <c r="F17" s="4" t="s">
        <v>28</v>
      </c>
      <c r="G17" s="4" t="s">
        <v>18</v>
      </c>
      <c r="H17" s="4" t="s">
        <v>28</v>
      </c>
      <c r="I17" s="45"/>
      <c r="J17" s="44"/>
      <c r="K17" s="44"/>
      <c r="L17" s="44"/>
      <c r="M17" s="44"/>
      <c r="N17" s="44"/>
      <c r="O17" s="44"/>
      <c r="P17" s="44"/>
      <c r="Q17" s="44"/>
      <c r="R17" s="3"/>
    </row>
    <row r="18" spans="1:18" ht="15.6" x14ac:dyDescent="0.3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34">
        <v>9</v>
      </c>
      <c r="J18" s="5">
        <v>10</v>
      </c>
      <c r="K18" s="5">
        <v>11</v>
      </c>
      <c r="L18" s="5">
        <v>12</v>
      </c>
      <c r="M18" s="5">
        <v>13</v>
      </c>
      <c r="N18" s="5">
        <v>14</v>
      </c>
      <c r="O18" s="5">
        <v>15</v>
      </c>
      <c r="P18" s="5">
        <v>16</v>
      </c>
      <c r="Q18" s="6">
        <v>17</v>
      </c>
      <c r="R18" s="3"/>
    </row>
    <row r="19" spans="1:18" ht="15.6" x14ac:dyDescent="0.3">
      <c r="A19" s="7"/>
      <c r="B19" s="7" t="s">
        <v>29</v>
      </c>
      <c r="C19" s="25">
        <f>C27+C28+C30+C38+C45+C61+C62+C75+C77+C58+C22+C25+C42+C46+C48+C53+C67+C76+C78</f>
        <v>1549.3</v>
      </c>
      <c r="D19" s="25">
        <f>SUM(D26)</f>
        <v>0</v>
      </c>
      <c r="E19" s="25">
        <f>E27+E28+E30+E38+E45+E61+E62+E75+E77+E58+E22+E25+E42+E46+E48+E53+E67+E76+E78</f>
        <v>1549.3</v>
      </c>
      <c r="F19" s="25">
        <f>SUM(F26)</f>
        <v>0</v>
      </c>
      <c r="G19" s="25">
        <f>SUM(G21:G77)</f>
        <v>0</v>
      </c>
      <c r="H19" s="25">
        <f>SUM(H21:H77)</f>
        <v>0</v>
      </c>
      <c r="I19" s="31">
        <f>I21+I26+I31+I40+I50+I54+I59+I69+I72+I74</f>
        <v>224156.1</v>
      </c>
      <c r="J19" s="25">
        <f>SUM(J26)</f>
        <v>0</v>
      </c>
      <c r="K19" s="25">
        <f>SUM(K21:K77)</f>
        <v>0</v>
      </c>
      <c r="L19" s="25">
        <f>SUM(L21:L77)</f>
        <v>0</v>
      </c>
      <c r="M19" s="25">
        <f>SUM(M21:M77)</f>
        <v>0</v>
      </c>
      <c r="N19" s="25">
        <f>N21+N26+N31+N40+N50+N54+N59+N69+N72+N74</f>
        <v>223860.6</v>
      </c>
      <c r="O19" s="25">
        <f>SUM(O21:O77)</f>
        <v>0</v>
      </c>
      <c r="P19" s="25">
        <f>P27+P28+P30+P38+P45+P61+P62+P75+P77+P58+P22+P25+P42+P46+P48+P53+P67+P76+P78</f>
        <v>1253.8000000000018</v>
      </c>
      <c r="Q19" s="7">
        <f>SUM(Q21:Q77)</f>
        <v>0</v>
      </c>
      <c r="R19" s="3"/>
    </row>
    <row r="20" spans="1:18" ht="15.6" x14ac:dyDescent="0.3">
      <c r="A20" s="7"/>
      <c r="B20" s="7" t="s">
        <v>20</v>
      </c>
      <c r="C20" s="28"/>
      <c r="D20" s="29"/>
      <c r="E20" s="25"/>
      <c r="F20" s="25"/>
      <c r="G20" s="25"/>
      <c r="H20" s="25"/>
      <c r="I20" s="31"/>
      <c r="J20" s="25"/>
      <c r="K20" s="25"/>
      <c r="L20" s="25"/>
      <c r="M20" s="25"/>
      <c r="N20" s="25"/>
      <c r="O20" s="25"/>
      <c r="P20" s="7"/>
      <c r="Q20" s="7"/>
      <c r="R20" s="3"/>
    </row>
    <row r="21" spans="1:18" ht="55.8" customHeight="1" x14ac:dyDescent="0.3">
      <c r="A21" s="4">
        <v>100</v>
      </c>
      <c r="B21" s="7" t="s">
        <v>30</v>
      </c>
      <c r="C21" s="28">
        <f>C22+C23+C25</f>
        <v>196.60000000000002</v>
      </c>
      <c r="D21" s="28">
        <f t="shared" ref="D21:Q21" si="0">D22+D23+D25</f>
        <v>0</v>
      </c>
      <c r="E21" s="28">
        <f t="shared" si="0"/>
        <v>196.60000000000002</v>
      </c>
      <c r="F21" s="28">
        <f t="shared" si="0"/>
        <v>0</v>
      </c>
      <c r="G21" s="28">
        <f t="shared" si="0"/>
        <v>0</v>
      </c>
      <c r="H21" s="28">
        <f t="shared" si="0"/>
        <v>0</v>
      </c>
      <c r="I21" s="30">
        <f>I22+I23+I25</f>
        <v>1659.2</v>
      </c>
      <c r="J21" s="28">
        <f t="shared" si="0"/>
        <v>0</v>
      </c>
      <c r="K21" s="28">
        <f t="shared" si="0"/>
        <v>0</v>
      </c>
      <c r="L21" s="28">
        <f t="shared" si="0"/>
        <v>0</v>
      </c>
      <c r="M21" s="28">
        <f t="shared" si="0"/>
        <v>0</v>
      </c>
      <c r="N21" s="28">
        <f t="shared" si="0"/>
        <v>1601.9</v>
      </c>
      <c r="O21" s="28">
        <f t="shared" si="0"/>
        <v>0</v>
      </c>
      <c r="P21" s="23">
        <f t="shared" si="0"/>
        <v>139.29999999999995</v>
      </c>
      <c r="Q21" s="23">
        <f t="shared" si="0"/>
        <v>0</v>
      </c>
      <c r="R21" s="3"/>
    </row>
    <row r="22" spans="1:18" ht="15.6" x14ac:dyDescent="0.3">
      <c r="A22" s="4">
        <v>111</v>
      </c>
      <c r="B22" s="7" t="s">
        <v>31</v>
      </c>
      <c r="C22" s="28">
        <v>145.80000000000001</v>
      </c>
      <c r="D22" s="29"/>
      <c r="E22" s="25">
        <v>145.80000000000001</v>
      </c>
      <c r="F22" s="25"/>
      <c r="G22" s="25"/>
      <c r="H22" s="25"/>
      <c r="I22" s="31">
        <v>605.70000000000005</v>
      </c>
      <c r="J22" s="25"/>
      <c r="K22" s="25"/>
      <c r="L22" s="25"/>
      <c r="M22" s="25"/>
      <c r="N22" s="25">
        <v>459.9</v>
      </c>
      <c r="O22" s="25"/>
      <c r="P22" s="7">
        <f>C22+N22-I22</f>
        <v>0</v>
      </c>
      <c r="Q22" s="7"/>
      <c r="R22" s="3"/>
    </row>
    <row r="23" spans="1:18" ht="31.2" x14ac:dyDescent="0.3">
      <c r="A23" s="4">
        <v>112</v>
      </c>
      <c r="B23" s="7" t="s">
        <v>32</v>
      </c>
      <c r="C23" s="28"/>
      <c r="D23" s="29"/>
      <c r="E23" s="25"/>
      <c r="F23" s="25"/>
      <c r="G23" s="25"/>
      <c r="H23" s="25"/>
      <c r="I23" s="31"/>
      <c r="J23" s="25"/>
      <c r="K23" s="25"/>
      <c r="L23" s="25"/>
      <c r="M23" s="25"/>
      <c r="N23" s="25"/>
      <c r="O23" s="25"/>
      <c r="P23" s="7"/>
      <c r="Q23" s="7"/>
      <c r="R23" s="3"/>
    </row>
    <row r="24" spans="1:18" ht="46.8" x14ac:dyDescent="0.3">
      <c r="A24" s="4">
        <v>113</v>
      </c>
      <c r="B24" s="7" t="s">
        <v>33</v>
      </c>
      <c r="C24" s="28"/>
      <c r="D24" s="29"/>
      <c r="E24" s="25"/>
      <c r="F24" s="25"/>
      <c r="G24" s="25"/>
      <c r="H24" s="25"/>
      <c r="I24" s="31"/>
      <c r="J24" s="25"/>
      <c r="K24" s="25"/>
      <c r="L24" s="25"/>
      <c r="M24" s="25"/>
      <c r="N24" s="25"/>
      <c r="O24" s="25"/>
      <c r="P24" s="7"/>
      <c r="Q24" s="7"/>
      <c r="R24" s="3"/>
    </row>
    <row r="25" spans="1:18" ht="46.8" x14ac:dyDescent="0.3">
      <c r="A25" s="4">
        <v>119</v>
      </c>
      <c r="B25" s="7" t="s">
        <v>34</v>
      </c>
      <c r="C25" s="28">
        <v>50.8</v>
      </c>
      <c r="D25" s="29"/>
      <c r="E25" s="25">
        <v>50.8</v>
      </c>
      <c r="F25" s="25"/>
      <c r="G25" s="25"/>
      <c r="H25" s="25"/>
      <c r="I25" s="31">
        <v>1053.5</v>
      </c>
      <c r="J25" s="25"/>
      <c r="K25" s="25"/>
      <c r="L25" s="25"/>
      <c r="M25" s="25"/>
      <c r="N25" s="25">
        <v>1142</v>
      </c>
      <c r="O25" s="25"/>
      <c r="P25" s="7">
        <f>C25+N25-I25</f>
        <v>139.29999999999995</v>
      </c>
      <c r="Q25" s="7"/>
      <c r="R25" s="3"/>
    </row>
    <row r="26" spans="1:18" ht="31.2" x14ac:dyDescent="0.3">
      <c r="A26" s="4">
        <v>120</v>
      </c>
      <c r="B26" s="7" t="s">
        <v>35</v>
      </c>
      <c r="C26" s="28">
        <f>C27+C28+C30</f>
        <v>175.4</v>
      </c>
      <c r="D26" s="29"/>
      <c r="E26" s="25">
        <f>E27+E30+E28</f>
        <v>175.4</v>
      </c>
      <c r="F26" s="25">
        <f t="shared" ref="F26:Q26" si="1">F27+F30</f>
        <v>0</v>
      </c>
      <c r="G26" s="25"/>
      <c r="H26" s="25"/>
      <c r="I26" s="31">
        <f>I27+I30+I28</f>
        <v>7745.4</v>
      </c>
      <c r="J26" s="25">
        <f t="shared" si="1"/>
        <v>0</v>
      </c>
      <c r="K26" s="25"/>
      <c r="L26" s="25"/>
      <c r="M26" s="25"/>
      <c r="N26" s="25">
        <f>N27+N30+N28</f>
        <v>8391.1</v>
      </c>
      <c r="O26" s="25">
        <f t="shared" si="1"/>
        <v>0</v>
      </c>
      <c r="P26" s="7">
        <f>P27+P30+P28</f>
        <v>821.10000000000036</v>
      </c>
      <c r="Q26" s="7">
        <f t="shared" si="1"/>
        <v>0</v>
      </c>
      <c r="R26" s="3"/>
    </row>
    <row r="27" spans="1:18" ht="15.6" x14ac:dyDescent="0.3">
      <c r="A27" s="4">
        <v>121</v>
      </c>
      <c r="B27" s="7" t="s">
        <v>36</v>
      </c>
      <c r="C27" s="28">
        <v>119.3</v>
      </c>
      <c r="D27" s="29"/>
      <c r="E27" s="25">
        <v>119.3</v>
      </c>
      <c r="F27" s="25"/>
      <c r="G27" s="25"/>
      <c r="H27" s="25"/>
      <c r="I27" s="31">
        <v>4096.8999999999996</v>
      </c>
      <c r="J27" s="25"/>
      <c r="K27" s="25"/>
      <c r="L27" s="25"/>
      <c r="M27" s="25"/>
      <c r="N27" s="25">
        <v>4074.1</v>
      </c>
      <c r="O27" s="25"/>
      <c r="P27" s="7">
        <f>C27-I27+N27</f>
        <v>96.500000000000455</v>
      </c>
      <c r="Q27" s="7"/>
      <c r="R27" s="3"/>
    </row>
    <row r="28" spans="1:18" ht="31.2" x14ac:dyDescent="0.3">
      <c r="A28" s="4">
        <v>122</v>
      </c>
      <c r="B28" s="7" t="s">
        <v>37</v>
      </c>
      <c r="C28" s="30">
        <v>0</v>
      </c>
      <c r="D28" s="29"/>
      <c r="E28" s="25"/>
      <c r="F28" s="25"/>
      <c r="G28" s="25"/>
      <c r="H28" s="25"/>
      <c r="I28" s="31"/>
      <c r="J28" s="25"/>
      <c r="K28" s="25"/>
      <c r="L28" s="25"/>
      <c r="M28" s="25"/>
      <c r="N28" s="25"/>
      <c r="O28" s="25"/>
      <c r="P28" s="7">
        <f>C28-I28+N28</f>
        <v>0</v>
      </c>
      <c r="Q28" s="7"/>
      <c r="R28" s="3"/>
    </row>
    <row r="29" spans="1:18" ht="46.8" x14ac:dyDescent="0.3">
      <c r="A29" s="4">
        <v>123</v>
      </c>
      <c r="B29" s="7" t="s">
        <v>38</v>
      </c>
      <c r="C29" s="28"/>
      <c r="D29" s="29"/>
      <c r="E29" s="25"/>
      <c r="F29" s="25"/>
      <c r="G29" s="25"/>
      <c r="H29" s="25"/>
      <c r="I29" s="31"/>
      <c r="J29" s="25"/>
      <c r="K29" s="25"/>
      <c r="L29" s="25"/>
      <c r="M29" s="25"/>
      <c r="N29" s="25"/>
      <c r="O29" s="25"/>
      <c r="P29" s="7"/>
      <c r="Q29" s="7"/>
      <c r="R29" s="3"/>
    </row>
    <row r="30" spans="1:18" ht="46.8" x14ac:dyDescent="0.3">
      <c r="A30" s="4">
        <v>129</v>
      </c>
      <c r="B30" s="7" t="s">
        <v>39</v>
      </c>
      <c r="C30" s="28">
        <v>56.1</v>
      </c>
      <c r="D30" s="29"/>
      <c r="E30" s="25">
        <v>56.1</v>
      </c>
      <c r="F30" s="25"/>
      <c r="G30" s="25"/>
      <c r="H30" s="25"/>
      <c r="I30" s="31">
        <v>3648.5</v>
      </c>
      <c r="J30" s="25">
        <v>0</v>
      </c>
      <c r="K30" s="25"/>
      <c r="L30" s="25"/>
      <c r="M30" s="25"/>
      <c r="N30" s="25">
        <v>4317</v>
      </c>
      <c r="O30" s="25"/>
      <c r="P30" s="7">
        <f>C30-I30+N30</f>
        <v>724.59999999999991</v>
      </c>
      <c r="Q30" s="7"/>
      <c r="R30" s="3"/>
    </row>
    <row r="31" spans="1:18" ht="31.2" x14ac:dyDescent="0.3">
      <c r="A31" s="4">
        <v>200</v>
      </c>
      <c r="B31" s="7" t="s">
        <v>40</v>
      </c>
      <c r="C31" s="28">
        <f>C34</f>
        <v>1102</v>
      </c>
      <c r="D31" s="29"/>
      <c r="E31" s="25">
        <v>1102</v>
      </c>
      <c r="F31" s="25"/>
      <c r="G31" s="25"/>
      <c r="H31" s="25"/>
      <c r="I31" s="31">
        <f>I34</f>
        <v>12285.199999999999</v>
      </c>
      <c r="J31" s="25"/>
      <c r="K31" s="25"/>
      <c r="L31" s="25"/>
      <c r="M31" s="25"/>
      <c r="N31" s="25">
        <f>N34</f>
        <v>11476.6</v>
      </c>
      <c r="O31" s="25"/>
      <c r="P31" s="7">
        <f>P34</f>
        <v>293.40000000000146</v>
      </c>
      <c r="Q31" s="7"/>
      <c r="R31" s="3"/>
    </row>
    <row r="32" spans="1:18" ht="31.2" x14ac:dyDescent="0.3">
      <c r="A32" s="4">
        <v>230</v>
      </c>
      <c r="B32" s="7" t="s">
        <v>41</v>
      </c>
      <c r="C32" s="28"/>
      <c r="D32" s="29"/>
      <c r="E32" s="25"/>
      <c r="F32" s="25"/>
      <c r="G32" s="25"/>
      <c r="H32" s="25"/>
      <c r="I32" s="31"/>
      <c r="J32" s="25"/>
      <c r="K32" s="25"/>
      <c r="L32" s="25"/>
      <c r="M32" s="25"/>
      <c r="N32" s="25"/>
      <c r="O32" s="25"/>
      <c r="P32" s="7"/>
      <c r="Q32" s="7"/>
      <c r="R32" s="3"/>
    </row>
    <row r="33" spans="1:18" ht="31.2" x14ac:dyDescent="0.3">
      <c r="A33" s="4">
        <v>231</v>
      </c>
      <c r="B33" s="7" t="s">
        <v>42</v>
      </c>
      <c r="C33" s="28"/>
      <c r="D33" s="29"/>
      <c r="E33" s="25"/>
      <c r="F33" s="25"/>
      <c r="G33" s="25"/>
      <c r="H33" s="25"/>
      <c r="I33" s="31"/>
      <c r="J33" s="25"/>
      <c r="K33" s="25"/>
      <c r="L33" s="25"/>
      <c r="M33" s="25"/>
      <c r="N33" s="25"/>
      <c r="O33" s="25"/>
      <c r="P33" s="7"/>
      <c r="Q33" s="7"/>
      <c r="R33" s="3"/>
    </row>
    <row r="34" spans="1:18" ht="31.2" x14ac:dyDescent="0.3">
      <c r="A34" s="4">
        <v>240</v>
      </c>
      <c r="B34" s="7" t="s">
        <v>43</v>
      </c>
      <c r="C34" s="28">
        <f>C38</f>
        <v>1102</v>
      </c>
      <c r="D34" s="29"/>
      <c r="E34" s="25">
        <v>1102</v>
      </c>
      <c r="F34" s="25"/>
      <c r="G34" s="25"/>
      <c r="H34" s="25"/>
      <c r="I34" s="31">
        <f>I38+I39+I36</f>
        <v>12285.199999999999</v>
      </c>
      <c r="J34" s="25"/>
      <c r="K34" s="25"/>
      <c r="L34" s="25"/>
      <c r="M34" s="25"/>
      <c r="N34" s="25">
        <f>N38+N39+N36</f>
        <v>11476.6</v>
      </c>
      <c r="O34" s="25"/>
      <c r="P34" s="7">
        <f>P38</f>
        <v>293.40000000000146</v>
      </c>
      <c r="Q34" s="7"/>
      <c r="R34" s="3"/>
    </row>
    <row r="35" spans="1:18" ht="15.6" x14ac:dyDescent="0.3">
      <c r="A35" s="4">
        <v>241</v>
      </c>
      <c r="B35" s="7" t="s">
        <v>44</v>
      </c>
      <c r="C35" s="28"/>
      <c r="D35" s="29"/>
      <c r="E35" s="25"/>
      <c r="F35" s="25"/>
      <c r="G35" s="25"/>
      <c r="H35" s="25"/>
      <c r="I35" s="31"/>
      <c r="J35" s="25"/>
      <c r="K35" s="25"/>
      <c r="L35" s="25"/>
      <c r="M35" s="25"/>
      <c r="N35" s="25"/>
      <c r="O35" s="25"/>
      <c r="P35" s="7"/>
      <c r="Q35" s="7"/>
      <c r="R35" s="3"/>
    </row>
    <row r="36" spans="1:18" ht="31.2" x14ac:dyDescent="0.3">
      <c r="A36" s="32">
        <v>242</v>
      </c>
      <c r="B36" s="7" t="s">
        <v>91</v>
      </c>
      <c r="C36" s="28"/>
      <c r="D36" s="29"/>
      <c r="E36" s="25"/>
      <c r="F36" s="25"/>
      <c r="G36" s="25"/>
      <c r="H36" s="25"/>
      <c r="I36" s="31">
        <v>94.3</v>
      </c>
      <c r="J36" s="25"/>
      <c r="K36" s="25"/>
      <c r="L36" s="25"/>
      <c r="M36" s="25"/>
      <c r="N36" s="25">
        <v>94.3</v>
      </c>
      <c r="O36" s="25"/>
      <c r="P36" s="7">
        <f>C36-I36+N36</f>
        <v>0</v>
      </c>
      <c r="Q36" s="7"/>
      <c r="R36" s="3"/>
    </row>
    <row r="37" spans="1:18" ht="31.2" x14ac:dyDescent="0.3">
      <c r="A37" s="4">
        <v>243</v>
      </c>
      <c r="B37" s="7" t="s">
        <v>45</v>
      </c>
      <c r="C37" s="28"/>
      <c r="D37" s="29"/>
      <c r="E37" s="25"/>
      <c r="F37" s="25"/>
      <c r="G37" s="25"/>
      <c r="H37" s="25"/>
      <c r="I37" s="31"/>
      <c r="J37" s="25"/>
      <c r="K37" s="25"/>
      <c r="L37" s="25"/>
      <c r="M37" s="25"/>
      <c r="N37" s="25"/>
      <c r="O37" s="25"/>
      <c r="P37" s="7"/>
      <c r="Q37" s="7"/>
      <c r="R37" s="3"/>
    </row>
    <row r="38" spans="1:18" ht="31.2" x14ac:dyDescent="0.3">
      <c r="A38" s="4">
        <v>244</v>
      </c>
      <c r="B38" s="7" t="s">
        <v>46</v>
      </c>
      <c r="C38" s="28">
        <v>1102</v>
      </c>
      <c r="D38" s="29"/>
      <c r="E38" s="25">
        <v>1102</v>
      </c>
      <c r="F38" s="25"/>
      <c r="G38" s="25"/>
      <c r="H38" s="25"/>
      <c r="I38" s="31">
        <v>11573.3</v>
      </c>
      <c r="J38" s="25"/>
      <c r="K38" s="25"/>
      <c r="L38" s="25"/>
      <c r="M38" s="25"/>
      <c r="N38" s="25">
        <v>10764.7</v>
      </c>
      <c r="O38" s="25"/>
      <c r="P38" s="7">
        <f>C38-I38+N38</f>
        <v>293.40000000000146</v>
      </c>
      <c r="Q38" s="7"/>
      <c r="R38" s="3"/>
    </row>
    <row r="39" spans="1:18" ht="15.6" x14ac:dyDescent="0.3">
      <c r="A39" s="32">
        <v>247</v>
      </c>
      <c r="B39" s="7" t="s">
        <v>90</v>
      </c>
      <c r="C39" s="28"/>
      <c r="D39" s="29"/>
      <c r="E39" s="25"/>
      <c r="F39" s="25"/>
      <c r="G39" s="25"/>
      <c r="H39" s="25"/>
      <c r="I39" s="31">
        <v>617.6</v>
      </c>
      <c r="J39" s="25"/>
      <c r="K39" s="25"/>
      <c r="L39" s="25"/>
      <c r="M39" s="25"/>
      <c r="N39" s="25">
        <v>617.6</v>
      </c>
      <c r="O39" s="25"/>
      <c r="P39" s="7">
        <f>C39-I39+N39</f>
        <v>0</v>
      </c>
      <c r="Q39" s="7"/>
      <c r="R39" s="3"/>
    </row>
    <row r="40" spans="1:18" ht="15.6" x14ac:dyDescent="0.3">
      <c r="A40" s="4">
        <v>300</v>
      </c>
      <c r="B40" s="7" t="s">
        <v>47</v>
      </c>
      <c r="C40" s="28">
        <v>25.3</v>
      </c>
      <c r="D40" s="29"/>
      <c r="E40" s="25">
        <v>25.3</v>
      </c>
      <c r="F40" s="25"/>
      <c r="G40" s="25"/>
      <c r="H40" s="25"/>
      <c r="I40" s="31">
        <f>I41+I44</f>
        <v>14391.300000000001</v>
      </c>
      <c r="J40" s="25"/>
      <c r="K40" s="25"/>
      <c r="L40" s="25"/>
      <c r="M40" s="25"/>
      <c r="N40" s="25">
        <f>N41+N44</f>
        <v>14366</v>
      </c>
      <c r="O40" s="25"/>
      <c r="P40" s="7">
        <f>P42+P45+P46</f>
        <v>0</v>
      </c>
      <c r="Q40" s="7"/>
      <c r="R40" s="3"/>
    </row>
    <row r="41" spans="1:18" ht="15.6" x14ac:dyDescent="0.3">
      <c r="A41" s="4">
        <v>310</v>
      </c>
      <c r="B41" s="7" t="s">
        <v>48</v>
      </c>
      <c r="C41" s="28">
        <v>25.3</v>
      </c>
      <c r="D41" s="29"/>
      <c r="E41" s="25">
        <v>25.3</v>
      </c>
      <c r="F41" s="25"/>
      <c r="G41" s="25"/>
      <c r="H41" s="25"/>
      <c r="I41" s="31">
        <f>I42</f>
        <v>1805.6</v>
      </c>
      <c r="J41" s="25"/>
      <c r="K41" s="25"/>
      <c r="L41" s="25"/>
      <c r="M41" s="25"/>
      <c r="N41" s="25">
        <f>N42</f>
        <v>1780.3</v>
      </c>
      <c r="O41" s="25"/>
      <c r="P41" s="7">
        <f>P42</f>
        <v>0</v>
      </c>
      <c r="Q41" s="7"/>
      <c r="R41" s="3"/>
    </row>
    <row r="42" spans="1:18" ht="15.6" x14ac:dyDescent="0.3">
      <c r="A42" s="4">
        <v>312</v>
      </c>
      <c r="B42" s="7" t="s">
        <v>49</v>
      </c>
      <c r="C42" s="28">
        <v>25.3</v>
      </c>
      <c r="D42" s="29"/>
      <c r="E42" s="25">
        <v>25.3</v>
      </c>
      <c r="F42" s="25"/>
      <c r="G42" s="25"/>
      <c r="H42" s="25"/>
      <c r="I42" s="31">
        <v>1805.6</v>
      </c>
      <c r="J42" s="25"/>
      <c r="K42" s="25"/>
      <c r="L42" s="25"/>
      <c r="M42" s="25"/>
      <c r="N42" s="25">
        <v>1780.3</v>
      </c>
      <c r="O42" s="25"/>
      <c r="P42" s="7">
        <f>C42-I42+N42</f>
        <v>0</v>
      </c>
      <c r="Q42" s="7"/>
      <c r="R42" s="3"/>
    </row>
    <row r="43" spans="1:18" ht="31.2" x14ac:dyDescent="0.3">
      <c r="A43" s="4">
        <v>313</v>
      </c>
      <c r="B43" s="7" t="s">
        <v>50</v>
      </c>
      <c r="C43" s="28"/>
      <c r="D43" s="29"/>
      <c r="E43" s="25"/>
      <c r="F43" s="25"/>
      <c r="G43" s="25"/>
      <c r="H43" s="25"/>
      <c r="I43" s="31"/>
      <c r="J43" s="25"/>
      <c r="K43" s="25"/>
      <c r="L43" s="25"/>
      <c r="M43" s="25"/>
      <c r="N43" s="25"/>
      <c r="O43" s="25"/>
      <c r="P43" s="7"/>
      <c r="Q43" s="7"/>
      <c r="R43" s="3"/>
    </row>
    <row r="44" spans="1:18" ht="31.2" x14ac:dyDescent="0.3">
      <c r="A44" s="4">
        <v>320</v>
      </c>
      <c r="B44" s="7" t="s">
        <v>51</v>
      </c>
      <c r="C44" s="28">
        <f>C45</f>
        <v>0</v>
      </c>
      <c r="D44" s="29"/>
      <c r="E44" s="25">
        <f t="shared" ref="E44" si="2">E45</f>
        <v>0</v>
      </c>
      <c r="F44" s="25"/>
      <c r="G44" s="25"/>
      <c r="H44" s="25"/>
      <c r="I44" s="31">
        <f>I45+I46+I47</f>
        <v>12585.7</v>
      </c>
      <c r="J44" s="25"/>
      <c r="K44" s="25"/>
      <c r="L44" s="25"/>
      <c r="M44" s="25"/>
      <c r="N44" s="25">
        <f>N45+N46+N47</f>
        <v>12585.7</v>
      </c>
      <c r="O44" s="25"/>
      <c r="P44" s="7">
        <f>P45+P46</f>
        <v>0</v>
      </c>
      <c r="Q44" s="7"/>
      <c r="R44" s="3"/>
    </row>
    <row r="45" spans="1:18" ht="31.2" x14ac:dyDescent="0.3">
      <c r="A45" s="4">
        <v>321</v>
      </c>
      <c r="B45" s="7" t="s">
        <v>52</v>
      </c>
      <c r="C45" s="28">
        <v>0</v>
      </c>
      <c r="D45" s="29"/>
      <c r="E45" s="25"/>
      <c r="F45" s="25"/>
      <c r="G45" s="25"/>
      <c r="H45" s="25"/>
      <c r="I45" s="31">
        <v>11701.6</v>
      </c>
      <c r="J45" s="25"/>
      <c r="K45" s="25"/>
      <c r="L45" s="25"/>
      <c r="M45" s="25"/>
      <c r="N45" s="31">
        <v>11701.6</v>
      </c>
      <c r="O45" s="25"/>
      <c r="P45" s="7">
        <f>C45+N45-I45</f>
        <v>0</v>
      </c>
      <c r="Q45" s="7"/>
      <c r="R45" s="3"/>
    </row>
    <row r="46" spans="1:18" ht="15.6" x14ac:dyDescent="0.3">
      <c r="A46" s="24">
        <v>322</v>
      </c>
      <c r="B46" s="7" t="s">
        <v>86</v>
      </c>
      <c r="C46" s="28"/>
      <c r="D46" s="29"/>
      <c r="E46" s="25"/>
      <c r="F46" s="25"/>
      <c r="G46" s="25"/>
      <c r="H46" s="25"/>
      <c r="I46" s="31">
        <v>324.2</v>
      </c>
      <c r="J46" s="25"/>
      <c r="K46" s="25"/>
      <c r="L46" s="25"/>
      <c r="M46" s="25"/>
      <c r="N46" s="31">
        <v>324.2</v>
      </c>
      <c r="O46" s="25"/>
      <c r="P46" s="7">
        <f>C46+N46-I46</f>
        <v>0</v>
      </c>
      <c r="Q46" s="7"/>
      <c r="R46" s="3"/>
    </row>
    <row r="47" spans="1:18" ht="31.2" x14ac:dyDescent="0.3">
      <c r="A47" s="32">
        <v>323</v>
      </c>
      <c r="B47" s="7" t="s">
        <v>92</v>
      </c>
      <c r="C47" s="28"/>
      <c r="D47" s="29"/>
      <c r="E47" s="25"/>
      <c r="F47" s="25"/>
      <c r="G47" s="25"/>
      <c r="H47" s="25"/>
      <c r="I47" s="31">
        <v>559.9</v>
      </c>
      <c r="J47" s="25"/>
      <c r="K47" s="25"/>
      <c r="L47" s="25"/>
      <c r="M47" s="25"/>
      <c r="N47" s="31">
        <v>559.9</v>
      </c>
      <c r="O47" s="25"/>
      <c r="P47" s="7">
        <f>C47+N47-I47</f>
        <v>0</v>
      </c>
      <c r="Q47" s="7"/>
      <c r="R47" s="3"/>
    </row>
    <row r="48" spans="1:18" ht="15.6" x14ac:dyDescent="0.3">
      <c r="A48" s="4">
        <v>350</v>
      </c>
      <c r="B48" s="7" t="s">
        <v>53</v>
      </c>
      <c r="C48" s="28"/>
      <c r="D48" s="29"/>
      <c r="E48" s="25"/>
      <c r="F48" s="25"/>
      <c r="G48" s="25"/>
      <c r="H48" s="25"/>
      <c r="I48" s="31"/>
      <c r="J48" s="25"/>
      <c r="K48" s="25"/>
      <c r="L48" s="25"/>
      <c r="M48" s="25"/>
      <c r="N48" s="25"/>
      <c r="O48" s="25"/>
      <c r="P48" s="7">
        <f>C48+N48-I48</f>
        <v>0</v>
      </c>
      <c r="Q48" s="7"/>
      <c r="R48" s="3"/>
    </row>
    <row r="49" spans="1:18" ht="15.6" x14ac:dyDescent="0.3">
      <c r="A49" s="4">
        <v>360</v>
      </c>
      <c r="B49" s="7" t="s">
        <v>54</v>
      </c>
      <c r="C49" s="28"/>
      <c r="D49" s="29"/>
      <c r="E49" s="25"/>
      <c r="F49" s="25"/>
      <c r="G49" s="25"/>
      <c r="H49" s="25"/>
      <c r="I49" s="31"/>
      <c r="J49" s="25"/>
      <c r="K49" s="25"/>
      <c r="L49" s="25"/>
      <c r="M49" s="25"/>
      <c r="N49" s="25"/>
      <c r="O49" s="25"/>
      <c r="P49" s="7"/>
      <c r="Q49" s="7"/>
      <c r="R49" s="3"/>
    </row>
    <row r="50" spans="1:18" ht="31.2" x14ac:dyDescent="0.3">
      <c r="A50" s="4">
        <v>400</v>
      </c>
      <c r="B50" s="7" t="s">
        <v>55</v>
      </c>
      <c r="C50" s="28"/>
      <c r="D50" s="29"/>
      <c r="E50" s="25"/>
      <c r="F50" s="25"/>
      <c r="G50" s="25"/>
      <c r="H50" s="25"/>
      <c r="I50" s="31">
        <f>I51</f>
        <v>42280.6</v>
      </c>
      <c r="J50" s="25"/>
      <c r="K50" s="25"/>
      <c r="L50" s="25"/>
      <c r="M50" s="25"/>
      <c r="N50" s="25">
        <f>N51</f>
        <v>42280.6</v>
      </c>
      <c r="O50" s="25"/>
      <c r="P50" s="7">
        <f>P51</f>
        <v>0</v>
      </c>
      <c r="Q50" s="7"/>
      <c r="R50" s="3"/>
    </row>
    <row r="51" spans="1:18" ht="15.6" x14ac:dyDescent="0.3">
      <c r="A51" s="4">
        <v>410</v>
      </c>
      <c r="B51" s="7" t="s">
        <v>56</v>
      </c>
      <c r="C51" s="28"/>
      <c r="D51" s="29"/>
      <c r="E51" s="25"/>
      <c r="F51" s="25"/>
      <c r="G51" s="25"/>
      <c r="H51" s="25"/>
      <c r="I51" s="31">
        <f>I53</f>
        <v>42280.6</v>
      </c>
      <c r="J51" s="25"/>
      <c r="K51" s="25"/>
      <c r="L51" s="25"/>
      <c r="M51" s="25"/>
      <c r="N51" s="25">
        <f>N53</f>
        <v>42280.6</v>
      </c>
      <c r="O51" s="25"/>
      <c r="P51" s="7">
        <f>C51+N51-I51</f>
        <v>0</v>
      </c>
      <c r="Q51" s="7"/>
      <c r="R51" s="3"/>
    </row>
    <row r="52" spans="1:18" ht="31.2" x14ac:dyDescent="0.3">
      <c r="A52" s="4">
        <v>412</v>
      </c>
      <c r="B52" s="7" t="s">
        <v>57</v>
      </c>
      <c r="C52" s="28"/>
      <c r="D52" s="29"/>
      <c r="E52" s="25"/>
      <c r="F52" s="25"/>
      <c r="G52" s="25"/>
      <c r="H52" s="25"/>
      <c r="I52" s="31"/>
      <c r="J52" s="25"/>
      <c r="K52" s="25"/>
      <c r="L52" s="25"/>
      <c r="M52" s="25"/>
      <c r="N52" s="25"/>
      <c r="O52" s="25"/>
      <c r="P52" s="7"/>
      <c r="Q52" s="7"/>
      <c r="R52" s="3"/>
    </row>
    <row r="53" spans="1:18" ht="31.2" x14ac:dyDescent="0.3">
      <c r="A53" s="4">
        <v>414</v>
      </c>
      <c r="B53" s="7" t="s">
        <v>58</v>
      </c>
      <c r="C53" s="28"/>
      <c r="D53" s="29"/>
      <c r="E53" s="25"/>
      <c r="F53" s="25"/>
      <c r="G53" s="25"/>
      <c r="H53" s="25"/>
      <c r="I53" s="31">
        <v>42280.6</v>
      </c>
      <c r="J53" s="25"/>
      <c r="K53" s="25"/>
      <c r="L53" s="25"/>
      <c r="M53" s="25"/>
      <c r="N53" s="25">
        <v>42280.6</v>
      </c>
      <c r="O53" s="25"/>
      <c r="P53" s="7">
        <f>C53+N53-I53</f>
        <v>0</v>
      </c>
      <c r="Q53" s="7"/>
      <c r="R53" s="3"/>
    </row>
    <row r="54" spans="1:18" ht="15.6" x14ac:dyDescent="0.3">
      <c r="A54" s="4">
        <v>500</v>
      </c>
      <c r="B54" s="7" t="s">
        <v>59</v>
      </c>
      <c r="C54" s="28"/>
      <c r="D54" s="29"/>
      <c r="E54" s="25"/>
      <c r="F54" s="25"/>
      <c r="G54" s="25"/>
      <c r="H54" s="25"/>
      <c r="I54" s="31">
        <f>I58</f>
        <v>33.1</v>
      </c>
      <c r="J54" s="25"/>
      <c r="K54" s="25"/>
      <c r="L54" s="25"/>
      <c r="M54" s="25"/>
      <c r="N54" s="25">
        <f>N58</f>
        <v>33.1</v>
      </c>
      <c r="O54" s="25"/>
      <c r="P54" s="7">
        <f>P58</f>
        <v>0</v>
      </c>
      <c r="Q54" s="7"/>
      <c r="R54" s="3"/>
    </row>
    <row r="55" spans="1:18" ht="15.6" x14ac:dyDescent="0.3">
      <c r="A55" s="4">
        <v>520</v>
      </c>
      <c r="B55" s="7" t="s">
        <v>60</v>
      </c>
      <c r="C55" s="28"/>
      <c r="D55" s="29"/>
      <c r="E55" s="25"/>
      <c r="F55" s="25"/>
      <c r="G55" s="25"/>
      <c r="H55" s="25"/>
      <c r="I55" s="31"/>
      <c r="J55" s="25"/>
      <c r="K55" s="25"/>
      <c r="L55" s="25"/>
      <c r="M55" s="25"/>
      <c r="N55" s="25"/>
      <c r="O55" s="25"/>
      <c r="P55" s="7"/>
      <c r="Q55" s="7"/>
      <c r="R55" s="3"/>
    </row>
    <row r="56" spans="1:18" ht="31.2" x14ac:dyDescent="0.3">
      <c r="A56" s="4">
        <v>521</v>
      </c>
      <c r="B56" s="7" t="s">
        <v>61</v>
      </c>
      <c r="C56" s="28"/>
      <c r="D56" s="29"/>
      <c r="E56" s="25"/>
      <c r="F56" s="25"/>
      <c r="G56" s="25"/>
      <c r="H56" s="25"/>
      <c r="I56" s="31"/>
      <c r="J56" s="25"/>
      <c r="K56" s="25"/>
      <c r="L56" s="25"/>
      <c r="M56" s="25"/>
      <c r="N56" s="25"/>
      <c r="O56" s="25"/>
      <c r="P56" s="7"/>
      <c r="Q56" s="7"/>
      <c r="R56" s="3"/>
    </row>
    <row r="57" spans="1:18" ht="31.2" x14ac:dyDescent="0.3">
      <c r="A57" s="4">
        <v>522</v>
      </c>
      <c r="B57" s="7" t="s">
        <v>62</v>
      </c>
      <c r="C57" s="28"/>
      <c r="D57" s="29"/>
      <c r="E57" s="25"/>
      <c r="F57" s="25"/>
      <c r="G57" s="25"/>
      <c r="H57" s="25"/>
      <c r="I57" s="31"/>
      <c r="J57" s="25"/>
      <c r="K57" s="25"/>
      <c r="L57" s="25"/>
      <c r="M57" s="25"/>
      <c r="N57" s="25"/>
      <c r="O57" s="25"/>
      <c r="P57" s="7"/>
      <c r="Q57" s="7"/>
      <c r="R57" s="3"/>
    </row>
    <row r="58" spans="1:18" ht="15.6" x14ac:dyDescent="0.3">
      <c r="A58" s="4">
        <v>540</v>
      </c>
      <c r="B58" s="7" t="s">
        <v>63</v>
      </c>
      <c r="C58" s="28"/>
      <c r="D58" s="29"/>
      <c r="E58" s="25"/>
      <c r="F58" s="25"/>
      <c r="G58" s="25"/>
      <c r="H58" s="25"/>
      <c r="I58" s="31">
        <v>33.1</v>
      </c>
      <c r="J58" s="25"/>
      <c r="K58" s="25"/>
      <c r="L58" s="25"/>
      <c r="M58" s="25"/>
      <c r="N58" s="25">
        <v>33.1</v>
      </c>
      <c r="O58" s="25"/>
      <c r="P58" s="7">
        <f>N58-I58+C58</f>
        <v>0</v>
      </c>
      <c r="Q58" s="7"/>
      <c r="R58" s="3"/>
    </row>
    <row r="59" spans="1:18" ht="31.2" x14ac:dyDescent="0.3">
      <c r="A59" s="4">
        <v>600</v>
      </c>
      <c r="B59" s="7" t="s">
        <v>64</v>
      </c>
      <c r="C59" s="28">
        <v>50</v>
      </c>
      <c r="D59" s="29"/>
      <c r="E59" s="25">
        <v>50</v>
      </c>
      <c r="F59" s="25"/>
      <c r="G59" s="25"/>
      <c r="H59" s="25"/>
      <c r="I59" s="31">
        <f>I60+I66+I63</f>
        <v>145508.90000000002</v>
      </c>
      <c r="J59" s="25"/>
      <c r="K59" s="25"/>
      <c r="L59" s="25"/>
      <c r="M59" s="25"/>
      <c r="N59" s="25">
        <f>N60+N66+N63</f>
        <v>145458.90000000002</v>
      </c>
      <c r="O59" s="25"/>
      <c r="P59" s="26">
        <f>P60+P66</f>
        <v>0</v>
      </c>
      <c r="Q59" s="7"/>
      <c r="R59" s="3"/>
    </row>
    <row r="60" spans="1:18" ht="15.6" x14ac:dyDescent="0.3">
      <c r="A60" s="4">
        <v>610</v>
      </c>
      <c r="B60" s="7" t="s">
        <v>65</v>
      </c>
      <c r="C60" s="28"/>
      <c r="D60" s="29"/>
      <c r="E60" s="25"/>
      <c r="F60" s="25"/>
      <c r="G60" s="25"/>
      <c r="H60" s="25"/>
      <c r="I60" s="31">
        <f>I61+I62</f>
        <v>122836.3</v>
      </c>
      <c r="J60" s="25"/>
      <c r="K60" s="25"/>
      <c r="L60" s="25"/>
      <c r="M60" s="25"/>
      <c r="N60" s="25">
        <f>N61+N62</f>
        <v>122836.3</v>
      </c>
      <c r="O60" s="25"/>
      <c r="P60" s="7"/>
      <c r="Q60" s="7"/>
      <c r="R60" s="3"/>
    </row>
    <row r="61" spans="1:18" ht="46.8" x14ac:dyDescent="0.3">
      <c r="A61" s="4">
        <v>611</v>
      </c>
      <c r="B61" s="7" t="s">
        <v>66</v>
      </c>
      <c r="C61" s="28"/>
      <c r="D61" s="29"/>
      <c r="E61" s="25"/>
      <c r="F61" s="25"/>
      <c r="G61" s="25"/>
      <c r="H61" s="25"/>
      <c r="I61" s="31">
        <v>117126.5</v>
      </c>
      <c r="J61" s="25"/>
      <c r="K61" s="25"/>
      <c r="L61" s="25"/>
      <c r="M61" s="25"/>
      <c r="N61" s="25">
        <v>117126.5</v>
      </c>
      <c r="O61" s="25"/>
      <c r="P61" s="7">
        <f>C61+N61-I61</f>
        <v>0</v>
      </c>
      <c r="Q61" s="7"/>
      <c r="R61" s="3"/>
    </row>
    <row r="62" spans="1:18" ht="15.6" x14ac:dyDescent="0.3">
      <c r="A62" s="4">
        <v>612</v>
      </c>
      <c r="B62" s="7" t="s">
        <v>67</v>
      </c>
      <c r="C62" s="28"/>
      <c r="D62" s="29"/>
      <c r="E62" s="25"/>
      <c r="F62" s="25"/>
      <c r="G62" s="25"/>
      <c r="H62" s="25"/>
      <c r="I62" s="31">
        <v>5709.8</v>
      </c>
      <c r="J62" s="25"/>
      <c r="K62" s="25"/>
      <c r="L62" s="25"/>
      <c r="M62" s="25"/>
      <c r="N62" s="25">
        <v>5709.8</v>
      </c>
      <c r="O62" s="25"/>
      <c r="P62" s="7">
        <f>C62+N62-I62</f>
        <v>0</v>
      </c>
      <c r="Q62" s="7"/>
      <c r="R62" s="3"/>
    </row>
    <row r="63" spans="1:18" ht="15.6" x14ac:dyDescent="0.3">
      <c r="A63" s="4">
        <v>620</v>
      </c>
      <c r="B63" s="7" t="s">
        <v>68</v>
      </c>
      <c r="C63" s="28"/>
      <c r="D63" s="29"/>
      <c r="E63" s="25"/>
      <c r="F63" s="25"/>
      <c r="G63" s="25"/>
      <c r="H63" s="25"/>
      <c r="I63" s="31">
        <f>I64+I65</f>
        <v>18033.5</v>
      </c>
      <c r="J63" s="25"/>
      <c r="K63" s="25"/>
      <c r="L63" s="25"/>
      <c r="M63" s="25"/>
      <c r="N63" s="25">
        <f>N64+N65</f>
        <v>18033.5</v>
      </c>
      <c r="O63" s="25"/>
      <c r="P63" s="7">
        <f>C63+N63-I63</f>
        <v>0</v>
      </c>
      <c r="Q63" s="7"/>
      <c r="R63" s="3"/>
    </row>
    <row r="64" spans="1:18" ht="46.8" x14ac:dyDescent="0.3">
      <c r="A64" s="4">
        <v>621</v>
      </c>
      <c r="B64" s="7" t="s">
        <v>69</v>
      </c>
      <c r="C64" s="28"/>
      <c r="D64" s="29"/>
      <c r="E64" s="25"/>
      <c r="F64" s="25"/>
      <c r="G64" s="25"/>
      <c r="H64" s="25"/>
      <c r="I64" s="31">
        <v>17600.400000000001</v>
      </c>
      <c r="J64" s="25"/>
      <c r="K64" s="25"/>
      <c r="L64" s="25"/>
      <c r="M64" s="25"/>
      <c r="N64" s="25">
        <v>17600.400000000001</v>
      </c>
      <c r="O64" s="25"/>
      <c r="P64" s="7">
        <f>C64+N64-I64</f>
        <v>0</v>
      </c>
      <c r="Q64" s="7"/>
      <c r="R64" s="3"/>
    </row>
    <row r="65" spans="1:18" ht="15.6" x14ac:dyDescent="0.3">
      <c r="A65" s="4">
        <v>622</v>
      </c>
      <c r="B65" s="7" t="s">
        <v>70</v>
      </c>
      <c r="C65" s="28"/>
      <c r="D65" s="29"/>
      <c r="E65" s="25"/>
      <c r="F65" s="25"/>
      <c r="G65" s="25"/>
      <c r="H65" s="25"/>
      <c r="I65" s="31">
        <v>433.1</v>
      </c>
      <c r="J65" s="25"/>
      <c r="K65" s="25"/>
      <c r="L65" s="25"/>
      <c r="M65" s="25"/>
      <c r="N65" s="25">
        <v>433.1</v>
      </c>
      <c r="O65" s="25"/>
      <c r="P65" s="7">
        <f>C65+N65-I65</f>
        <v>0</v>
      </c>
      <c r="Q65" s="7"/>
      <c r="R65" s="3"/>
    </row>
    <row r="66" spans="1:18" ht="31.2" x14ac:dyDescent="0.3">
      <c r="A66" s="4">
        <v>630</v>
      </c>
      <c r="B66" s="7" t="s">
        <v>71</v>
      </c>
      <c r="C66" s="28">
        <v>50</v>
      </c>
      <c r="D66" s="29"/>
      <c r="E66" s="25">
        <v>50</v>
      </c>
      <c r="F66" s="25"/>
      <c r="G66" s="25"/>
      <c r="H66" s="25"/>
      <c r="I66" s="31">
        <f>I67</f>
        <v>4639.1000000000004</v>
      </c>
      <c r="J66" s="25"/>
      <c r="K66" s="25"/>
      <c r="L66" s="25"/>
      <c r="M66" s="25"/>
      <c r="N66" s="25">
        <f>N67</f>
        <v>4589.1000000000004</v>
      </c>
      <c r="O66" s="25"/>
      <c r="P66" s="26">
        <f>P67</f>
        <v>0</v>
      </c>
      <c r="Q66" s="7"/>
      <c r="R66" s="3"/>
    </row>
    <row r="67" spans="1:18" ht="93.6" x14ac:dyDescent="0.3">
      <c r="A67" s="24">
        <v>633</v>
      </c>
      <c r="B67" s="7" t="s">
        <v>88</v>
      </c>
      <c r="C67" s="28">
        <v>50</v>
      </c>
      <c r="D67" s="29"/>
      <c r="E67" s="25">
        <v>50</v>
      </c>
      <c r="F67" s="25"/>
      <c r="G67" s="25"/>
      <c r="H67" s="25"/>
      <c r="I67" s="31">
        <v>4639.1000000000004</v>
      </c>
      <c r="J67" s="25"/>
      <c r="K67" s="25"/>
      <c r="L67" s="25"/>
      <c r="M67" s="25"/>
      <c r="N67" s="25">
        <v>4589.1000000000004</v>
      </c>
      <c r="O67" s="25"/>
      <c r="P67" s="26">
        <f>N67-I67+C67</f>
        <v>0</v>
      </c>
      <c r="Q67" s="7"/>
      <c r="R67" s="3"/>
    </row>
    <row r="68" spans="1:18" ht="15.6" x14ac:dyDescent="0.3">
      <c r="A68" s="4">
        <v>700</v>
      </c>
      <c r="B68" s="7" t="s">
        <v>72</v>
      </c>
      <c r="C68" s="28"/>
      <c r="D68" s="29"/>
      <c r="E68" s="25"/>
      <c r="F68" s="25"/>
      <c r="G68" s="25"/>
      <c r="H68" s="25"/>
      <c r="I68" s="31"/>
      <c r="J68" s="25"/>
      <c r="K68" s="25"/>
      <c r="L68" s="25"/>
      <c r="M68" s="25"/>
      <c r="N68" s="25"/>
      <c r="O68" s="25"/>
      <c r="P68" s="7"/>
      <c r="Q68" s="7"/>
      <c r="R68" s="3"/>
    </row>
    <row r="69" spans="1:18" ht="15.6" x14ac:dyDescent="0.3">
      <c r="A69" s="4">
        <v>800</v>
      </c>
      <c r="B69" s="7" t="s">
        <v>73</v>
      </c>
      <c r="C69" s="28"/>
      <c r="D69" s="29"/>
      <c r="E69" s="25"/>
      <c r="F69" s="25"/>
      <c r="G69" s="25"/>
      <c r="H69" s="25"/>
      <c r="I69" s="31">
        <f>I71</f>
        <v>33</v>
      </c>
      <c r="J69" s="25"/>
      <c r="K69" s="25"/>
      <c r="L69" s="25"/>
      <c r="M69" s="25"/>
      <c r="N69" s="25">
        <f>N71</f>
        <v>33</v>
      </c>
      <c r="O69" s="25"/>
      <c r="P69" s="26">
        <f>N69-I69+C69</f>
        <v>0</v>
      </c>
      <c r="Q69" s="7"/>
      <c r="R69" s="3"/>
    </row>
    <row r="70" spans="1:18" ht="46.8" x14ac:dyDescent="0.3">
      <c r="A70" s="4">
        <v>810</v>
      </c>
      <c r="B70" s="7" t="s">
        <v>74</v>
      </c>
      <c r="C70" s="28"/>
      <c r="D70" s="29"/>
      <c r="E70" s="25"/>
      <c r="F70" s="25"/>
      <c r="G70" s="25"/>
      <c r="H70" s="25"/>
      <c r="I70" s="31"/>
      <c r="J70" s="25"/>
      <c r="K70" s="25"/>
      <c r="L70" s="25"/>
      <c r="M70" s="25"/>
      <c r="N70" s="25"/>
      <c r="O70" s="25"/>
      <c r="P70" s="7"/>
      <c r="Q70" s="7"/>
      <c r="R70" s="3"/>
    </row>
    <row r="71" spans="1:18" ht="62.4" x14ac:dyDescent="0.3">
      <c r="A71" s="32">
        <v>811</v>
      </c>
      <c r="B71" s="7" t="s">
        <v>93</v>
      </c>
      <c r="C71" s="28"/>
      <c r="D71" s="29"/>
      <c r="E71" s="25"/>
      <c r="F71" s="25"/>
      <c r="G71" s="25"/>
      <c r="H71" s="25"/>
      <c r="I71" s="31">
        <v>33</v>
      </c>
      <c r="J71" s="25"/>
      <c r="K71" s="25"/>
      <c r="L71" s="25"/>
      <c r="M71" s="25"/>
      <c r="N71" s="25">
        <v>33</v>
      </c>
      <c r="O71" s="25"/>
      <c r="P71" s="26">
        <f>N71-I71+C71</f>
        <v>0</v>
      </c>
      <c r="Q71" s="7"/>
      <c r="R71" s="3"/>
    </row>
    <row r="72" spans="1:18" ht="15.6" x14ac:dyDescent="0.3">
      <c r="A72" s="4">
        <v>830</v>
      </c>
      <c r="B72" s="7" t="s">
        <v>75</v>
      </c>
      <c r="C72" s="28"/>
      <c r="D72" s="29"/>
      <c r="E72" s="25"/>
      <c r="F72" s="25"/>
      <c r="G72" s="25"/>
      <c r="H72" s="25"/>
      <c r="I72" s="31">
        <f>I73</f>
        <v>60</v>
      </c>
      <c r="J72" s="25"/>
      <c r="K72" s="25"/>
      <c r="L72" s="25"/>
      <c r="M72" s="25"/>
      <c r="N72" s="25">
        <f>N73</f>
        <v>60</v>
      </c>
      <c r="O72" s="25"/>
      <c r="P72" s="26">
        <f>N72-I72+C72</f>
        <v>0</v>
      </c>
      <c r="Q72" s="7"/>
      <c r="R72" s="3"/>
    </row>
    <row r="73" spans="1:18" ht="72" customHeight="1" x14ac:dyDescent="0.3">
      <c r="A73" s="4">
        <v>831</v>
      </c>
      <c r="B73" s="7" t="s">
        <v>76</v>
      </c>
      <c r="C73" s="28"/>
      <c r="D73" s="29"/>
      <c r="E73" s="25"/>
      <c r="F73" s="25"/>
      <c r="G73" s="25"/>
      <c r="H73" s="25"/>
      <c r="I73" s="31">
        <v>60</v>
      </c>
      <c r="J73" s="25"/>
      <c r="K73" s="25"/>
      <c r="L73" s="25"/>
      <c r="M73" s="25"/>
      <c r="N73" s="25">
        <v>60</v>
      </c>
      <c r="O73" s="25"/>
      <c r="P73" s="26">
        <f>N73-I73+C73</f>
        <v>0</v>
      </c>
      <c r="Q73" s="7"/>
      <c r="R73" s="3"/>
    </row>
    <row r="74" spans="1:18" ht="15.6" x14ac:dyDescent="0.3">
      <c r="A74" s="4">
        <v>850</v>
      </c>
      <c r="B74" s="7" t="s">
        <v>77</v>
      </c>
      <c r="C74" s="28"/>
      <c r="D74" s="29"/>
      <c r="E74" s="25"/>
      <c r="F74" s="25"/>
      <c r="G74" s="25"/>
      <c r="H74" s="25"/>
      <c r="I74" s="31">
        <f>I75+I77+I76</f>
        <v>159.4</v>
      </c>
      <c r="J74" s="25"/>
      <c r="K74" s="25"/>
      <c r="L74" s="25"/>
      <c r="M74" s="25"/>
      <c r="N74" s="25">
        <f>N75+N77+N76</f>
        <v>159.4</v>
      </c>
      <c r="O74" s="25"/>
      <c r="P74" s="7"/>
      <c r="Q74" s="7"/>
      <c r="R74" s="3"/>
    </row>
    <row r="75" spans="1:18" ht="15.6" x14ac:dyDescent="0.3">
      <c r="A75" s="4">
        <v>851</v>
      </c>
      <c r="B75" s="7" t="s">
        <v>78</v>
      </c>
      <c r="C75" s="28"/>
      <c r="D75" s="29"/>
      <c r="E75" s="25"/>
      <c r="F75" s="25"/>
      <c r="G75" s="25"/>
      <c r="H75" s="25"/>
      <c r="I75" s="31">
        <v>34</v>
      </c>
      <c r="J75" s="25"/>
      <c r="K75" s="25"/>
      <c r="L75" s="25"/>
      <c r="M75" s="25"/>
      <c r="N75" s="25">
        <v>34</v>
      </c>
      <c r="O75" s="25"/>
      <c r="P75" s="7"/>
      <c r="Q75" s="7"/>
      <c r="R75" s="3"/>
    </row>
    <row r="76" spans="1:18" ht="15.6" x14ac:dyDescent="0.3">
      <c r="A76" s="4">
        <v>852</v>
      </c>
      <c r="B76" s="7" t="s">
        <v>79</v>
      </c>
      <c r="C76" s="28"/>
      <c r="D76" s="29"/>
      <c r="E76" s="25"/>
      <c r="F76" s="25"/>
      <c r="G76" s="25"/>
      <c r="H76" s="25"/>
      <c r="I76" s="31">
        <v>84.5</v>
      </c>
      <c r="J76" s="25"/>
      <c r="K76" s="25"/>
      <c r="L76" s="25"/>
      <c r="M76" s="25"/>
      <c r="N76" s="25">
        <v>84.5</v>
      </c>
      <c r="O76" s="25"/>
      <c r="P76" s="7"/>
      <c r="Q76" s="7"/>
      <c r="R76" s="3"/>
    </row>
    <row r="77" spans="1:18" ht="15.6" x14ac:dyDescent="0.3">
      <c r="A77" s="24">
        <v>853</v>
      </c>
      <c r="B77" s="7" t="s">
        <v>80</v>
      </c>
      <c r="C77" s="27"/>
      <c r="D77" s="27"/>
      <c r="E77" s="25"/>
      <c r="F77" s="25"/>
      <c r="G77" s="25"/>
      <c r="H77" s="25"/>
      <c r="I77" s="31">
        <v>40.9</v>
      </c>
      <c r="J77" s="25"/>
      <c r="K77" s="25"/>
      <c r="L77" s="25"/>
      <c r="M77" s="25"/>
      <c r="N77" s="25">
        <v>40.9</v>
      </c>
      <c r="O77" s="25"/>
      <c r="P77" s="7"/>
      <c r="Q77" s="7"/>
      <c r="R77" s="3"/>
    </row>
    <row r="78" spans="1:18" ht="15.6" x14ac:dyDescent="0.3">
      <c r="A78" s="24">
        <v>880</v>
      </c>
      <c r="B78" s="7" t="s">
        <v>87</v>
      </c>
      <c r="C78" s="27"/>
      <c r="D78" s="27"/>
      <c r="E78" s="25"/>
      <c r="F78" s="25"/>
      <c r="G78" s="25"/>
      <c r="H78" s="25"/>
      <c r="I78" s="31"/>
      <c r="J78" s="25"/>
      <c r="K78" s="25"/>
      <c r="L78" s="25"/>
      <c r="M78" s="25"/>
      <c r="N78" s="25"/>
      <c r="O78" s="25"/>
      <c r="P78" s="7"/>
      <c r="Q78" s="7"/>
      <c r="R78" s="3"/>
    </row>
    <row r="79" spans="1:18" ht="15.6" x14ac:dyDescent="0.3">
      <c r="A79" s="8"/>
      <c r="B79" s="2"/>
      <c r="C79" s="2"/>
      <c r="D79" s="2"/>
      <c r="E79" s="2"/>
      <c r="F79" s="2"/>
      <c r="G79" s="2"/>
      <c r="H79" s="2"/>
      <c r="I79" s="35"/>
      <c r="J79" s="2"/>
      <c r="K79" s="2"/>
      <c r="L79" s="2"/>
      <c r="M79" s="2"/>
      <c r="N79" s="2"/>
      <c r="O79" s="2"/>
      <c r="P79" s="2"/>
      <c r="Q79" s="2"/>
    </row>
    <row r="80" spans="1:18" ht="15.6" x14ac:dyDescent="0.3">
      <c r="A80" s="41" t="s">
        <v>83</v>
      </c>
      <c r="B80" s="41"/>
      <c r="C80" s="41"/>
      <c r="D80" s="41"/>
      <c r="E80" s="41"/>
      <c r="F80" s="41"/>
      <c r="G80" s="41"/>
      <c r="H80" s="41"/>
      <c r="I80" s="35"/>
      <c r="J80" s="2"/>
      <c r="K80" s="2"/>
      <c r="L80" s="2"/>
      <c r="M80" s="2"/>
      <c r="N80" s="2"/>
      <c r="O80" s="2"/>
      <c r="P80" s="2"/>
      <c r="Q80" s="2"/>
    </row>
    <row r="81" spans="1:17" ht="13.5" customHeight="1" x14ac:dyDescent="0.3">
      <c r="A81" s="22" t="s">
        <v>84</v>
      </c>
      <c r="B81" s="22"/>
      <c r="C81" s="22"/>
      <c r="D81" s="43"/>
      <c r="E81" s="43"/>
      <c r="F81" s="42" t="s">
        <v>85</v>
      </c>
      <c r="G81" s="42"/>
      <c r="H81" s="42"/>
      <c r="I81" s="42"/>
      <c r="J81" s="2"/>
      <c r="K81" s="2"/>
      <c r="L81" s="2"/>
      <c r="M81" s="2"/>
      <c r="N81" s="2"/>
      <c r="O81" s="2"/>
      <c r="P81" s="2"/>
      <c r="Q81" s="2"/>
    </row>
    <row r="82" spans="1:17" ht="18" customHeight="1" x14ac:dyDescent="0.3">
      <c r="A82" s="41"/>
      <c r="B82" s="41"/>
      <c r="C82" s="41"/>
      <c r="D82" s="41"/>
      <c r="E82" s="41"/>
      <c r="F82" s="41"/>
      <c r="G82" s="41"/>
      <c r="H82" s="41"/>
      <c r="I82" s="35"/>
      <c r="J82" s="2"/>
      <c r="K82" s="2"/>
      <c r="L82" s="2"/>
      <c r="M82" s="2"/>
      <c r="N82" s="2"/>
      <c r="O82" s="2"/>
      <c r="P82" s="2"/>
      <c r="Q82" s="2"/>
    </row>
    <row r="83" spans="1:17" ht="15.6" x14ac:dyDescent="0.3">
      <c r="A83" s="42"/>
      <c r="B83" s="42"/>
      <c r="C83" s="42"/>
      <c r="D83" s="42"/>
      <c r="E83" s="42"/>
      <c r="F83" s="42"/>
      <c r="G83" s="42"/>
      <c r="H83" s="2"/>
      <c r="I83" s="35"/>
      <c r="J83" s="2"/>
      <c r="K83" s="2"/>
      <c r="L83" s="2"/>
      <c r="M83" s="2"/>
      <c r="N83" s="2"/>
      <c r="O83" s="2"/>
      <c r="P83" s="2"/>
      <c r="Q83" s="2"/>
    </row>
    <row r="84" spans="1:17" ht="15.6" x14ac:dyDescent="0.3">
      <c r="A84" s="8"/>
      <c r="B84" s="2"/>
      <c r="C84" s="2"/>
      <c r="D84" s="2"/>
      <c r="E84" s="2"/>
      <c r="F84" s="2"/>
      <c r="G84" s="2"/>
      <c r="H84" s="2"/>
      <c r="I84" s="35"/>
      <c r="J84" s="2"/>
      <c r="K84" s="2"/>
      <c r="L84" s="2"/>
      <c r="M84" s="2"/>
      <c r="N84" s="2"/>
      <c r="O84" s="2"/>
      <c r="P84" s="2"/>
      <c r="Q84" s="2"/>
    </row>
    <row r="85" spans="1:17" ht="15.6" x14ac:dyDescent="0.3">
      <c r="A85" s="41"/>
      <c r="B85" s="41"/>
      <c r="C85" s="41"/>
      <c r="D85" s="41"/>
      <c r="E85" s="41"/>
      <c r="F85" s="41"/>
      <c r="G85" s="41"/>
      <c r="H85" s="2"/>
      <c r="I85" s="35"/>
      <c r="J85" s="2"/>
      <c r="K85" s="2"/>
      <c r="L85" s="2"/>
      <c r="M85" s="2"/>
      <c r="N85" s="2"/>
      <c r="O85" s="2"/>
      <c r="P85" s="2"/>
      <c r="Q85" s="2"/>
    </row>
    <row r="86" spans="1:17" ht="15.6" x14ac:dyDescent="0.3">
      <c r="A86" s="41"/>
      <c r="B86" s="41"/>
      <c r="C86" s="41"/>
      <c r="D86" s="41"/>
      <c r="E86" s="41"/>
      <c r="F86" s="41"/>
      <c r="G86" s="41"/>
      <c r="H86" s="2"/>
      <c r="I86" s="35"/>
      <c r="J86" s="2"/>
      <c r="K86" s="2"/>
      <c r="L86" s="2"/>
      <c r="M86" s="2"/>
      <c r="N86" s="2"/>
      <c r="O86" s="2"/>
      <c r="P86" s="2"/>
      <c r="Q86" s="2"/>
    </row>
    <row r="87" spans="1:17" x14ac:dyDescent="0.3">
      <c r="A87" s="9"/>
    </row>
    <row r="88" spans="1:17" x14ac:dyDescent="0.3">
      <c r="A88" s="10"/>
    </row>
    <row r="89" spans="1:17" x14ac:dyDescent="0.3">
      <c r="A89" s="10"/>
    </row>
    <row r="90" spans="1:17" x14ac:dyDescent="0.3">
      <c r="A90" s="10"/>
    </row>
    <row r="91" spans="1:17" x14ac:dyDescent="0.3">
      <c r="A91" s="10"/>
    </row>
    <row r="92" spans="1:17" x14ac:dyDescent="0.3">
      <c r="A92" s="10"/>
    </row>
    <row r="93" spans="1:17" x14ac:dyDescent="0.3">
      <c r="A93" s="10"/>
    </row>
    <row r="94" spans="1:17" x14ac:dyDescent="0.3">
      <c r="A94" s="10"/>
    </row>
    <row r="95" spans="1:17" x14ac:dyDescent="0.3">
      <c r="A95" s="10"/>
    </row>
    <row r="96" spans="1:17" x14ac:dyDescent="0.3">
      <c r="A96" s="10"/>
    </row>
    <row r="97" spans="1:17" ht="15.6" x14ac:dyDescent="0.3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</row>
    <row r="98" spans="1:17" x14ac:dyDescent="0.3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</row>
    <row r="99" spans="1:17" x14ac:dyDescent="0.3">
      <c r="A99" s="11"/>
      <c r="B99" s="12"/>
      <c r="C99" s="12"/>
      <c r="D99" s="12"/>
      <c r="E99" s="12"/>
      <c r="F99" s="12"/>
      <c r="G99" s="12"/>
      <c r="H99" s="12"/>
      <c r="I99" s="37"/>
      <c r="J99" s="12"/>
      <c r="K99" s="12"/>
      <c r="L99" s="12"/>
      <c r="M99" s="12"/>
      <c r="N99" s="12"/>
      <c r="O99" s="12"/>
      <c r="P99" s="12"/>
      <c r="Q99" s="12"/>
    </row>
    <row r="100" spans="1:17" s="13" customFormat="1" ht="15" customHeight="1" x14ac:dyDescent="0.3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</row>
    <row r="101" spans="1:17" x14ac:dyDescent="0.3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</row>
    <row r="102" spans="1:17" x14ac:dyDescent="0.3">
      <c r="A102" s="10"/>
    </row>
    <row r="103" spans="1:17" x14ac:dyDescent="0.3">
      <c r="A103" s="10"/>
    </row>
    <row r="104" spans="1:17" x14ac:dyDescent="0.3">
      <c r="A104" s="10"/>
    </row>
    <row r="105" spans="1:17" x14ac:dyDescent="0.3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</row>
    <row r="106" spans="1:17" x14ac:dyDescent="0.3">
      <c r="A106" s="14"/>
      <c r="B106" s="15"/>
      <c r="C106" s="15"/>
      <c r="D106" s="15"/>
    </row>
    <row r="107" spans="1:17" x14ac:dyDescent="0.3">
      <c r="A107" s="14"/>
      <c r="B107" s="15"/>
      <c r="C107" s="15"/>
      <c r="D107" s="15"/>
    </row>
    <row r="108" spans="1:17" x14ac:dyDescent="0.3">
      <c r="A108" s="14"/>
      <c r="B108" s="15"/>
      <c r="C108" s="15"/>
      <c r="D108" s="15"/>
    </row>
    <row r="109" spans="1:17" x14ac:dyDescent="0.3">
      <c r="A109" s="15"/>
      <c r="B109" s="15"/>
      <c r="C109" s="15"/>
      <c r="D109" s="15"/>
    </row>
    <row r="110" spans="1:17" x14ac:dyDescent="0.3">
      <c r="A110" s="10"/>
    </row>
    <row r="111" spans="1:17" x14ac:dyDescent="0.3">
      <c r="A111" s="10"/>
    </row>
    <row r="112" spans="1:17" x14ac:dyDescent="0.3">
      <c r="A112" s="10"/>
    </row>
    <row r="113" spans="1:5" x14ac:dyDescent="0.3">
      <c r="A113" s="10"/>
    </row>
    <row r="114" spans="1:5" x14ac:dyDescent="0.3">
      <c r="A114" s="10"/>
    </row>
    <row r="115" spans="1:5" x14ac:dyDescent="0.3">
      <c r="A115" s="16"/>
    </row>
    <row r="116" spans="1:5" x14ac:dyDescent="0.3">
      <c r="A116" s="16"/>
    </row>
    <row r="117" spans="1:5" x14ac:dyDescent="0.3">
      <c r="A117" s="16"/>
    </row>
    <row r="118" spans="1:5" x14ac:dyDescent="0.3">
      <c r="A118" s="16"/>
    </row>
    <row r="119" spans="1:5" x14ac:dyDescent="0.3">
      <c r="A119" s="16"/>
    </row>
    <row r="120" spans="1:5" x14ac:dyDescent="0.3">
      <c r="A120" s="10"/>
    </row>
    <row r="121" spans="1:5" x14ac:dyDescent="0.3">
      <c r="A121" s="17"/>
    </row>
    <row r="122" spans="1:5" x14ac:dyDescent="0.3">
      <c r="A122" s="17"/>
    </row>
    <row r="123" spans="1:5" x14ac:dyDescent="0.3">
      <c r="A123" s="17"/>
    </row>
    <row r="124" spans="1:5" x14ac:dyDescent="0.3">
      <c r="A124" s="10"/>
    </row>
    <row r="125" spans="1:5" ht="39" customHeight="1" x14ac:dyDescent="0.3">
      <c r="A125" s="14"/>
      <c r="B125" s="15"/>
      <c r="C125" s="15"/>
      <c r="D125" s="15"/>
      <c r="E125" s="18"/>
    </row>
    <row r="126" spans="1:5" x14ac:dyDescent="0.3">
      <c r="A126" s="14"/>
      <c r="B126" s="15"/>
      <c r="C126" s="15"/>
      <c r="D126" s="15"/>
      <c r="E126" s="18"/>
    </row>
    <row r="127" spans="1:5" x14ac:dyDescent="0.3">
      <c r="A127" s="14"/>
      <c r="B127" s="15"/>
      <c r="C127" s="15"/>
      <c r="D127" s="15"/>
    </row>
    <row r="128" spans="1:5" x14ac:dyDescent="0.3">
      <c r="A128" s="14"/>
      <c r="B128" s="15"/>
      <c r="C128" s="15"/>
      <c r="D128" s="15"/>
    </row>
    <row r="129" spans="1:4" x14ac:dyDescent="0.3">
      <c r="A129" s="14"/>
      <c r="B129" s="15"/>
      <c r="C129" s="15"/>
      <c r="D129" s="15"/>
    </row>
    <row r="130" spans="1:4" x14ac:dyDescent="0.3">
      <c r="A130" s="14"/>
      <c r="B130" s="15"/>
      <c r="C130" s="15"/>
      <c r="D130" s="15"/>
    </row>
    <row r="131" spans="1:4" x14ac:dyDescent="0.3">
      <c r="A131" s="14"/>
      <c r="B131" s="15"/>
      <c r="C131" s="15"/>
      <c r="D131" s="15"/>
    </row>
    <row r="132" spans="1:4" x14ac:dyDescent="0.3">
      <c r="A132" s="14"/>
      <c r="B132" s="15"/>
      <c r="C132" s="15"/>
      <c r="D132" s="15"/>
    </row>
    <row r="133" spans="1:4" x14ac:dyDescent="0.3">
      <c r="A133" s="14"/>
      <c r="B133" s="15"/>
      <c r="C133" s="15"/>
      <c r="D133" s="15"/>
    </row>
    <row r="134" spans="1:4" x14ac:dyDescent="0.3">
      <c r="A134" s="14"/>
      <c r="B134" s="15"/>
      <c r="C134" s="15"/>
      <c r="D134" s="15"/>
    </row>
    <row r="135" spans="1:4" x14ac:dyDescent="0.3">
      <c r="A135" s="10"/>
    </row>
    <row r="136" spans="1:4" x14ac:dyDescent="0.3">
      <c r="A136" s="10"/>
    </row>
    <row r="137" spans="1:4" x14ac:dyDescent="0.3">
      <c r="A137" s="10"/>
    </row>
    <row r="138" spans="1:4" x14ac:dyDescent="0.3">
      <c r="A138" s="19"/>
    </row>
  </sheetData>
  <mergeCells count="46">
    <mergeCell ref="A1:Q1"/>
    <mergeCell ref="A2:Q2"/>
    <mergeCell ref="A3:Q3"/>
    <mergeCell ref="A4:Q4"/>
    <mergeCell ref="A5:Q5"/>
    <mergeCell ref="C7:J7"/>
    <mergeCell ref="P11:Q11"/>
    <mergeCell ref="B11:O11"/>
    <mergeCell ref="A8:Q8"/>
    <mergeCell ref="A9:Q9"/>
    <mergeCell ref="A10:Q10"/>
    <mergeCell ref="C12:D15"/>
    <mergeCell ref="E12:H15"/>
    <mergeCell ref="I12:O12"/>
    <mergeCell ref="P12:Q13"/>
    <mergeCell ref="I13:J13"/>
    <mergeCell ref="K13:M13"/>
    <mergeCell ref="N13:O13"/>
    <mergeCell ref="I14:I17"/>
    <mergeCell ref="A86:G86"/>
    <mergeCell ref="Q14:Q17"/>
    <mergeCell ref="L15:L17"/>
    <mergeCell ref="M15:M17"/>
    <mergeCell ref="C16:C17"/>
    <mergeCell ref="D16:D17"/>
    <mergeCell ref="E16:F16"/>
    <mergeCell ref="G16:H16"/>
    <mergeCell ref="J14:J17"/>
    <mergeCell ref="K14:K17"/>
    <mergeCell ref="L14:M14"/>
    <mergeCell ref="N14:N17"/>
    <mergeCell ref="O14:O17"/>
    <mergeCell ref="P14:P17"/>
    <mergeCell ref="A12:A17"/>
    <mergeCell ref="B12:B17"/>
    <mergeCell ref="A80:H80"/>
    <mergeCell ref="A82:H82"/>
    <mergeCell ref="A83:G83"/>
    <mergeCell ref="A85:G85"/>
    <mergeCell ref="F81:I81"/>
    <mergeCell ref="D81:E81"/>
    <mergeCell ref="A97:Q97"/>
    <mergeCell ref="A98:Q98"/>
    <mergeCell ref="A100:Q100"/>
    <mergeCell ref="A101:Q101"/>
    <mergeCell ref="A105:O105"/>
  </mergeCells>
  <pageMargins left="0" right="0" top="0.35433070866141736" bottom="0" header="0.31496062992125984" footer="0"/>
  <pageSetup paperSize="9" scale="57" fitToWidth="2" fitToHeight="2" orientation="landscape" r:id="rId1"/>
  <rowBreaks count="1" manualBreakCount="1">
    <brk id="3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Тамара Геннадьевна Тимофеева</dc:creator>
  <cp:lastModifiedBy>Наталия Андреевна Дьячкова</cp:lastModifiedBy>
  <cp:lastPrinted>2021-07-23T10:39:01Z</cp:lastPrinted>
  <dcterms:created xsi:type="dcterms:W3CDTF">2017-04-04T05:41:18Z</dcterms:created>
  <dcterms:modified xsi:type="dcterms:W3CDTF">2021-07-23T10:39:02Z</dcterms:modified>
</cp:coreProperties>
</file>