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3 год\Мониторинг кредиторской задолженности  на 01.10.2023г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N26" i="1"/>
  <c r="N38" i="1" l="1"/>
  <c r="C26" i="1"/>
  <c r="C25" i="1" s="1"/>
  <c r="C38" i="1"/>
  <c r="C41" i="1"/>
  <c r="C55" i="1"/>
  <c r="C23" i="1" l="1"/>
  <c r="J41" i="1"/>
  <c r="P45" i="1" l="1"/>
  <c r="P54" i="1" l="1"/>
  <c r="P51" i="1" s="1"/>
  <c r="N51" i="1"/>
  <c r="J51" i="1"/>
  <c r="P27" i="1" l="1"/>
  <c r="J26" i="1" l="1"/>
  <c r="N25" i="1" l="1"/>
  <c r="J25" i="1"/>
  <c r="J38" i="1" l="1"/>
  <c r="S23" i="1" l="1"/>
  <c r="O23" i="1"/>
  <c r="Q23" i="1" s="1"/>
  <c r="Q30" i="1"/>
  <c r="P62" i="1"/>
  <c r="P28" i="1" l="1"/>
  <c r="P30" i="1"/>
  <c r="P36" i="1"/>
  <c r="J59" i="1" l="1"/>
  <c r="J55" i="1" s="1"/>
  <c r="J23" i="1" s="1"/>
  <c r="N59" i="1"/>
  <c r="N55" i="1" l="1"/>
  <c r="N23" i="1" s="1"/>
  <c r="P61" i="1"/>
  <c r="P60" i="1"/>
  <c r="P44" i="1"/>
  <c r="P41" i="1" l="1"/>
  <c r="P38" i="1" s="1"/>
  <c r="P59" i="1"/>
  <c r="P55" i="1" s="1"/>
  <c r="P26" i="1"/>
  <c r="P25" i="1" s="1"/>
  <c r="P23" i="1" l="1"/>
</calcChain>
</file>

<file path=xl/sharedStrings.xml><?xml version="1.0" encoding="utf-8"?>
<sst xmlns="http://schemas.openxmlformats.org/spreadsheetml/2006/main" count="87" uniqueCount="74">
  <si>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</si>
  <si>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</si>
  <si>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</si>
  <si>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</si>
  <si>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</si>
  <si>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</si>
  <si>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</si>
  <si>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</si>
  <si>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</si>
  <si>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</si>
  <si>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</si>
  <si>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</si>
  <si>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</si>
  <si>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</si>
  <si>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</si>
  <si>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</si>
  <si>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</si>
  <si>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</si>
  <si>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</si>
  <si>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</si>
  <si>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</si>
  <si>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</si>
  <si>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</si>
  <si>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</si>
  <si>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</si>
  <si>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</si>
  <si>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</si>
  <si>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</si>
  <si>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</si>
  <si>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</si>
  <si>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</si>
  <si>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</si>
  <si>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</si>
  <si>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</si>
  <si>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</si>
  <si>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</si>
  <si>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</si>
  <si>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</si>
  <si>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</si>
  <si>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</si>
  <si>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</si>
  <si>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</si>
  <si>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</si>
  <si>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</si>
  <si>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</si>
  <si>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</si>
  <si>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</si>
  <si>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</si>
  <si>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</si>
  <si>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</si>
  <si>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</si>
  <si>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</si>
  <si>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</si>
  <si>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</si>
  <si>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</si>
  <si>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</si>
  <si>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</si>
  <si>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</si>
  <si>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</si>
  <si>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</si>
  <si>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</si>
  <si>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</si>
  <si>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</si>
  <si>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</si>
  <si>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</si>
  <si>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</si>
  <si>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</si>
  <si>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</si>
  <si>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</si>
  <si>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</si>
  <si>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</si>
  <si>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</si>
  <si>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Безвозмездные поступления от бюджетов</t>
  </si>
  <si>
    <t xml:space="preserve">  Алексеевского муниципального района на 1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</si>
</sst>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165" fontId="3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tabSelected="1" view="pageBreakPreview" topLeftCell="A3" zoomScale="80" zoomScaleNormal="77" zoomScaleSheetLayoutView="80" workbookViewId="0">
      <selection activeCell="J45" sqref="J45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5.6" x14ac:dyDescent="0.3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5.6" x14ac:dyDescent="0.3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5.6" x14ac:dyDescent="0.3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5.6" x14ac:dyDescent="0.3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51" t="s">
        <v>61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26"/>
    </row>
    <row r="12" spans="1:22" ht="15.75" customHeight="1" x14ac:dyDescent="0.3">
      <c r="A12" s="52" t="s">
        <v>73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53" t="s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5.75" customHeight="1" x14ac:dyDescent="0.3">
      <c r="A15" s="53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5.75" customHeight="1" x14ac:dyDescent="0.3">
      <c r="A16" s="53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37" ht="16.2" thickBot="1" x14ac:dyDescent="0.35">
      <c r="R17" s="3"/>
      <c r="S17" s="3"/>
      <c r="T17" s="3"/>
      <c r="U17" s="48" t="s">
        <v>60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33" customHeight="1" thickBot="1" x14ac:dyDescent="0.35">
      <c r="A18" s="49" t="s">
        <v>9</v>
      </c>
      <c r="B18" s="37" t="s">
        <v>10</v>
      </c>
      <c r="C18" s="43" t="s">
        <v>11</v>
      </c>
      <c r="D18" s="44"/>
      <c r="E18" s="44"/>
      <c r="F18" s="44"/>
      <c r="G18" s="44"/>
      <c r="H18" s="44"/>
      <c r="I18" s="45"/>
      <c r="J18" s="43" t="s">
        <v>12</v>
      </c>
      <c r="K18" s="44"/>
      <c r="L18" s="44"/>
      <c r="M18" s="44"/>
      <c r="N18" s="44"/>
      <c r="O18" s="45"/>
      <c r="P18" s="43" t="s">
        <v>13</v>
      </c>
      <c r="Q18" s="44"/>
      <c r="R18" s="44"/>
      <c r="S18" s="44"/>
      <c r="T18" s="44"/>
      <c r="U18" s="44"/>
      <c r="V18" s="44"/>
    </row>
    <row r="19" spans="1:37" ht="16.2" thickBot="1" x14ac:dyDescent="0.35">
      <c r="A19" s="49"/>
      <c r="B19" s="50"/>
      <c r="C19" s="40" t="s">
        <v>14</v>
      </c>
      <c r="D19" s="43" t="s">
        <v>15</v>
      </c>
      <c r="E19" s="44"/>
      <c r="F19" s="44"/>
      <c r="G19" s="44"/>
      <c r="H19" s="44"/>
      <c r="I19" s="45"/>
      <c r="J19" s="36" t="s">
        <v>16</v>
      </c>
      <c r="K19" s="37"/>
      <c r="L19" s="36" t="s">
        <v>17</v>
      </c>
      <c r="M19" s="37"/>
      <c r="N19" s="36" t="s">
        <v>18</v>
      </c>
      <c r="O19" s="37"/>
      <c r="P19" s="40" t="s">
        <v>19</v>
      </c>
      <c r="Q19" s="43" t="s">
        <v>15</v>
      </c>
      <c r="R19" s="44"/>
      <c r="S19" s="44"/>
      <c r="T19" s="44"/>
      <c r="U19" s="44"/>
      <c r="V19" s="44"/>
    </row>
    <row r="20" spans="1:37" ht="16.2" thickBot="1" x14ac:dyDescent="0.35">
      <c r="A20" s="49"/>
      <c r="B20" s="50"/>
      <c r="C20" s="41"/>
      <c r="D20" s="40" t="s">
        <v>14</v>
      </c>
      <c r="E20" s="43" t="s">
        <v>20</v>
      </c>
      <c r="F20" s="44"/>
      <c r="G20" s="44"/>
      <c r="H20" s="44"/>
      <c r="I20" s="45"/>
      <c r="J20" s="38"/>
      <c r="K20" s="39"/>
      <c r="L20" s="38"/>
      <c r="M20" s="39"/>
      <c r="N20" s="38"/>
      <c r="O20" s="39"/>
      <c r="P20" s="41"/>
      <c r="Q20" s="40" t="s">
        <v>21</v>
      </c>
      <c r="R20" s="43" t="s">
        <v>20</v>
      </c>
      <c r="S20" s="44"/>
      <c r="T20" s="44"/>
      <c r="U20" s="44"/>
      <c r="V20" s="44"/>
    </row>
    <row r="21" spans="1:37" ht="125.4" thickBot="1" x14ac:dyDescent="0.35">
      <c r="A21" s="49"/>
      <c r="B21" s="39"/>
      <c r="C21" s="42"/>
      <c r="D21" s="42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2"/>
      <c r="Q21" s="42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7">
        <f>C25+C36+C38+C55+C51</f>
        <v>6635.4</v>
      </c>
      <c r="D23" s="27"/>
      <c r="E23" s="27"/>
      <c r="F23" s="27"/>
      <c r="G23" s="27"/>
      <c r="H23" s="27"/>
      <c r="I23" s="27"/>
      <c r="J23" s="27">
        <f>J25+J36+J38+J55+J51+J37</f>
        <v>307269.90000000002</v>
      </c>
      <c r="K23" s="27"/>
      <c r="L23" s="27"/>
      <c r="M23" s="27"/>
      <c r="N23" s="27">
        <f>N25+N38+N36+N55+N54+N37</f>
        <v>316976.80000000005</v>
      </c>
      <c r="O23" s="27">
        <f>O30</f>
        <v>0</v>
      </c>
      <c r="P23" s="27">
        <f t="shared" ref="P23" si="0">P25+P36+P38+P55</f>
        <v>16342.199999999986</v>
      </c>
      <c r="Q23" s="27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7">
        <f>C26</f>
        <v>4.5</v>
      </c>
      <c r="D25" s="27"/>
      <c r="E25" s="27"/>
      <c r="F25" s="27"/>
      <c r="G25" s="27"/>
      <c r="H25" s="27"/>
      <c r="I25" s="27"/>
      <c r="J25" s="27">
        <f>J26</f>
        <v>222922.90000000002</v>
      </c>
      <c r="K25" s="27"/>
      <c r="L25" s="27"/>
      <c r="M25" s="27"/>
      <c r="N25" s="27">
        <f>N26</f>
        <v>231250.90000000002</v>
      </c>
      <c r="O25" s="27"/>
      <c r="P25" s="27">
        <f t="shared" ref="P25" si="1">P26+P27+P28+P29+P30-P26</f>
        <v>8332.4999999999854</v>
      </c>
      <c r="Q25" s="27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27">
        <f>C27+C28+C30</f>
        <v>4.5</v>
      </c>
      <c r="D26" s="27"/>
      <c r="E26" s="27"/>
      <c r="F26" s="27"/>
      <c r="G26" s="27"/>
      <c r="H26" s="27"/>
      <c r="I26" s="27"/>
      <c r="J26" s="27">
        <f>J27+J28+J30</f>
        <v>222922.90000000002</v>
      </c>
      <c r="K26" s="27"/>
      <c r="L26" s="27"/>
      <c r="M26" s="27"/>
      <c r="N26" s="27">
        <f>N27+N28+N30</f>
        <v>231250.90000000002</v>
      </c>
      <c r="O26" s="27"/>
      <c r="P26" s="27">
        <f t="shared" ref="P26" si="2">P27+P28+P29+P30</f>
        <v>8332.4999999999854</v>
      </c>
      <c r="Q26" s="27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28">
        <v>0.4</v>
      </c>
      <c r="D27" s="27"/>
      <c r="E27" s="27"/>
      <c r="F27" s="27"/>
      <c r="G27" s="27"/>
      <c r="H27" s="27"/>
      <c r="I27" s="27"/>
      <c r="J27" s="27">
        <v>157603.20000000001</v>
      </c>
      <c r="K27" s="27"/>
      <c r="L27" s="27"/>
      <c r="M27" s="27"/>
      <c r="N27" s="27">
        <v>162558.1</v>
      </c>
      <c r="O27" s="27"/>
      <c r="P27" s="29">
        <f>C27-J27+N27</f>
        <v>4955.2999999999884</v>
      </c>
      <c r="Q27" s="27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28">
        <v>0</v>
      </c>
      <c r="D28" s="27"/>
      <c r="E28" s="27"/>
      <c r="F28" s="27"/>
      <c r="G28" s="27"/>
      <c r="H28" s="27"/>
      <c r="I28" s="27"/>
      <c r="J28" s="27">
        <v>125.6</v>
      </c>
      <c r="K28" s="27"/>
      <c r="L28" s="27"/>
      <c r="M28" s="27"/>
      <c r="N28" s="27">
        <v>175.1</v>
      </c>
      <c r="O28" s="27"/>
      <c r="P28" s="29">
        <f>C28-J28+N28</f>
        <v>49.5</v>
      </c>
      <c r="Q28" s="27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8">
        <v>4.0999999999999996</v>
      </c>
      <c r="D30" s="27"/>
      <c r="E30" s="27"/>
      <c r="F30" s="27"/>
      <c r="G30" s="27"/>
      <c r="H30" s="27"/>
      <c r="I30" s="27"/>
      <c r="J30" s="27">
        <v>65194.1</v>
      </c>
      <c r="K30" s="27"/>
      <c r="L30" s="27"/>
      <c r="M30" s="27"/>
      <c r="N30" s="27">
        <v>68517.7</v>
      </c>
      <c r="O30" s="27"/>
      <c r="P30" s="27">
        <f>C30-J30+N30</f>
        <v>3327.6999999999971</v>
      </c>
      <c r="Q30" s="27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8">
        <v>181.2</v>
      </c>
      <c r="D36" s="27"/>
      <c r="E36" s="27"/>
      <c r="F36" s="27"/>
      <c r="G36" s="27"/>
      <c r="H36" s="27"/>
      <c r="I36" s="27"/>
      <c r="J36" s="27">
        <v>181.2</v>
      </c>
      <c r="K36" s="27"/>
      <c r="L36" s="27"/>
      <c r="M36" s="27"/>
      <c r="N36" s="27">
        <v>124.5</v>
      </c>
      <c r="O36" s="27"/>
      <c r="P36" s="27">
        <f>C36-J36+N36</f>
        <v>124.5</v>
      </c>
      <c r="Q36" s="27"/>
      <c r="R36" s="8"/>
      <c r="S36" s="8"/>
      <c r="T36" s="8"/>
      <c r="U36" s="8"/>
      <c r="V36" s="8"/>
    </row>
    <row r="37" spans="1:22" ht="15.6" x14ac:dyDescent="0.3">
      <c r="A37" s="31">
        <v>150</v>
      </c>
      <c r="B37" s="8" t="s">
        <v>72</v>
      </c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"/>
      <c r="S37" s="8"/>
      <c r="T37" s="8"/>
      <c r="U37" s="8"/>
      <c r="V37" s="8"/>
    </row>
    <row r="38" spans="1:22" ht="31.2" x14ac:dyDescent="0.3">
      <c r="A38" s="9">
        <v>200</v>
      </c>
      <c r="B38" s="8" t="s">
        <v>35</v>
      </c>
      <c r="C38" s="27">
        <f>C41</f>
        <v>6448.8</v>
      </c>
      <c r="D38" s="27"/>
      <c r="E38" s="27"/>
      <c r="F38" s="27"/>
      <c r="G38" s="27"/>
      <c r="H38" s="27"/>
      <c r="I38" s="27"/>
      <c r="J38" s="27">
        <f>J41</f>
        <v>82944.800000000003</v>
      </c>
      <c r="K38" s="27"/>
      <c r="L38" s="27"/>
      <c r="M38" s="27"/>
      <c r="N38" s="27">
        <f>N41</f>
        <v>84381.200000000012</v>
      </c>
      <c r="O38" s="27"/>
      <c r="P38" s="27">
        <f t="shared" ref="P38" si="3">P41</f>
        <v>7885.2000000000007</v>
      </c>
      <c r="Q38" s="27"/>
      <c r="R38" s="8"/>
      <c r="S38" s="8"/>
      <c r="T38" s="8"/>
      <c r="U38" s="8"/>
      <c r="V38" s="8"/>
    </row>
    <row r="39" spans="1:22" ht="31.2" x14ac:dyDescent="0.3">
      <c r="A39" s="9">
        <v>230</v>
      </c>
      <c r="B39" s="8" t="s">
        <v>36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1:22" ht="31.2" x14ac:dyDescent="0.3">
      <c r="A40" s="9">
        <v>231</v>
      </c>
      <c r="B40" s="8" t="s">
        <v>37</v>
      </c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"/>
      <c r="S40" s="8"/>
      <c r="T40" s="8"/>
      <c r="U40" s="8"/>
      <c r="V40" s="8"/>
    </row>
    <row r="41" spans="1:22" ht="31.2" x14ac:dyDescent="0.3">
      <c r="A41" s="9">
        <v>240</v>
      </c>
      <c r="B41" s="8" t="s">
        <v>38</v>
      </c>
      <c r="C41" s="27">
        <f>C44+C45+C43</f>
        <v>6448.8</v>
      </c>
      <c r="D41" s="27"/>
      <c r="E41" s="27"/>
      <c r="F41" s="27"/>
      <c r="G41" s="27"/>
      <c r="H41" s="27"/>
      <c r="I41" s="27"/>
      <c r="J41" s="27">
        <f>J44+J45+J43</f>
        <v>82944.800000000003</v>
      </c>
      <c r="K41" s="27"/>
      <c r="L41" s="27"/>
      <c r="M41" s="27"/>
      <c r="N41" s="27">
        <f>N44+N45+N43</f>
        <v>84381.200000000012</v>
      </c>
      <c r="O41" s="27"/>
      <c r="P41" s="27">
        <f>P42+P43+P44+P45</f>
        <v>7885.2000000000007</v>
      </c>
      <c r="Q41" s="27"/>
      <c r="R41" s="8"/>
      <c r="S41" s="8"/>
      <c r="T41" s="8"/>
      <c r="U41" s="8"/>
      <c r="V41" s="8"/>
    </row>
    <row r="42" spans="1:22" ht="15.6" x14ac:dyDescent="0.3">
      <c r="A42" s="9">
        <v>241</v>
      </c>
      <c r="B42" s="8" t="s">
        <v>39</v>
      </c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"/>
      <c r="S42" s="8"/>
      <c r="T42" s="8"/>
      <c r="U42" s="8"/>
      <c r="V42" s="8"/>
    </row>
    <row r="43" spans="1:22" ht="31.2" x14ac:dyDescent="0.3">
      <c r="A43" s="9">
        <v>243</v>
      </c>
      <c r="B43" s="8" t="s">
        <v>40</v>
      </c>
      <c r="C43" s="28"/>
      <c r="D43" s="27"/>
      <c r="E43" s="27"/>
      <c r="F43" s="27"/>
      <c r="G43" s="27"/>
      <c r="H43" s="27"/>
      <c r="I43" s="27"/>
      <c r="J43" s="27">
        <v>300</v>
      </c>
      <c r="K43" s="27"/>
      <c r="L43" s="27"/>
      <c r="M43" s="27"/>
      <c r="N43" s="27">
        <v>300</v>
      </c>
      <c r="O43" s="27"/>
      <c r="P43" s="27"/>
      <c r="Q43" s="27"/>
      <c r="R43" s="8"/>
      <c r="S43" s="8"/>
      <c r="T43" s="8"/>
      <c r="U43" s="8"/>
      <c r="V43" s="8"/>
    </row>
    <row r="44" spans="1:22" ht="31.2" x14ac:dyDescent="0.3">
      <c r="A44" s="9">
        <v>244</v>
      </c>
      <c r="B44" s="8" t="s">
        <v>41</v>
      </c>
      <c r="C44" s="28">
        <v>6016.6</v>
      </c>
      <c r="D44" s="27"/>
      <c r="E44" s="27"/>
      <c r="F44" s="27"/>
      <c r="G44" s="27"/>
      <c r="H44" s="27"/>
      <c r="I44" s="27"/>
      <c r="J44" s="27">
        <v>65111.3</v>
      </c>
      <c r="K44" s="27"/>
      <c r="L44" s="27"/>
      <c r="M44" s="27"/>
      <c r="N44" s="27">
        <v>66408.600000000006</v>
      </c>
      <c r="O44" s="27"/>
      <c r="P44" s="27">
        <f>C44-J44+N44</f>
        <v>7313.9000000000015</v>
      </c>
      <c r="Q44" s="27"/>
      <c r="R44" s="8"/>
      <c r="S44" s="8"/>
      <c r="T44" s="8"/>
      <c r="U44" s="8"/>
      <c r="V44" s="8"/>
    </row>
    <row r="45" spans="1:22" ht="15.6" x14ac:dyDescent="0.3">
      <c r="A45" s="30">
        <v>247</v>
      </c>
      <c r="B45" s="8" t="s">
        <v>71</v>
      </c>
      <c r="C45" s="28">
        <v>432.2</v>
      </c>
      <c r="D45" s="27"/>
      <c r="E45" s="27"/>
      <c r="F45" s="27"/>
      <c r="G45" s="27"/>
      <c r="H45" s="27"/>
      <c r="I45" s="27"/>
      <c r="J45" s="27">
        <v>17533.5</v>
      </c>
      <c r="K45" s="27"/>
      <c r="L45" s="27"/>
      <c r="M45" s="27"/>
      <c r="N45" s="27">
        <v>17672.599999999999</v>
      </c>
      <c r="O45" s="27"/>
      <c r="P45" s="27">
        <f>C45-J45+N45</f>
        <v>571.29999999999927</v>
      </c>
      <c r="Q45" s="27"/>
      <c r="R45" s="8"/>
      <c r="S45" s="8"/>
      <c r="T45" s="8"/>
      <c r="U45" s="8"/>
      <c r="V45" s="8"/>
    </row>
    <row r="46" spans="1:22" ht="15.6" x14ac:dyDescent="0.3">
      <c r="A46" s="9">
        <v>300</v>
      </c>
      <c r="B46" s="8" t="s">
        <v>42</v>
      </c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"/>
      <c r="S46" s="8"/>
      <c r="T46" s="8"/>
      <c r="U46" s="8"/>
      <c r="V46" s="8"/>
    </row>
    <row r="47" spans="1:22" ht="15.6" x14ac:dyDescent="0.3">
      <c r="A47" s="9">
        <v>310</v>
      </c>
      <c r="B47" s="8" t="s">
        <v>43</v>
      </c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"/>
      <c r="S47" s="8"/>
      <c r="T47" s="8"/>
      <c r="U47" s="8"/>
      <c r="V47" s="8"/>
    </row>
    <row r="48" spans="1:22" ht="15.6" x14ac:dyDescent="0.3">
      <c r="A48" s="9">
        <v>312</v>
      </c>
      <c r="B48" s="8" t="s">
        <v>44</v>
      </c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8"/>
      <c r="T48" s="8"/>
      <c r="U48" s="8"/>
      <c r="V48" s="8"/>
    </row>
    <row r="49" spans="1:22" ht="15.6" x14ac:dyDescent="0.3">
      <c r="A49" s="9">
        <v>350</v>
      </c>
      <c r="B49" s="8" t="s">
        <v>45</v>
      </c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"/>
      <c r="S49" s="8"/>
      <c r="T49" s="8"/>
      <c r="U49" s="8"/>
      <c r="V49" s="8"/>
    </row>
    <row r="50" spans="1:22" ht="23.25" customHeight="1" x14ac:dyDescent="0.3">
      <c r="A50" s="9">
        <v>360</v>
      </c>
      <c r="B50" s="8" t="s">
        <v>46</v>
      </c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8"/>
      <c r="S50" s="8"/>
      <c r="T50" s="8"/>
      <c r="U50" s="8"/>
      <c r="V50" s="8"/>
    </row>
    <row r="51" spans="1:22" ht="15.6" x14ac:dyDescent="0.3">
      <c r="A51" s="9">
        <v>400</v>
      </c>
      <c r="B51" s="8" t="s">
        <v>47</v>
      </c>
      <c r="C51" s="28">
        <v>0</v>
      </c>
      <c r="D51" s="27"/>
      <c r="E51" s="27"/>
      <c r="F51" s="27"/>
      <c r="G51" s="27"/>
      <c r="H51" s="27"/>
      <c r="I51" s="27"/>
      <c r="J51" s="27">
        <f>J54</f>
        <v>0</v>
      </c>
      <c r="K51" s="27"/>
      <c r="L51" s="27"/>
      <c r="M51" s="27"/>
      <c r="N51" s="27">
        <f>N54</f>
        <v>0</v>
      </c>
      <c r="O51" s="27"/>
      <c r="P51" s="27">
        <f>P54</f>
        <v>0</v>
      </c>
      <c r="Q51" s="27"/>
      <c r="R51" s="8"/>
      <c r="S51" s="8"/>
      <c r="T51" s="8"/>
      <c r="U51" s="8"/>
      <c r="V51" s="8"/>
    </row>
    <row r="52" spans="1:22" ht="15" customHeight="1" x14ac:dyDescent="0.3">
      <c r="A52" s="9">
        <v>410</v>
      </c>
      <c r="B52" s="8" t="s">
        <v>48</v>
      </c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"/>
      <c r="S52" s="8"/>
      <c r="T52" s="8"/>
      <c r="U52" s="8"/>
      <c r="V52" s="8"/>
    </row>
    <row r="53" spans="1:22" ht="31.2" x14ac:dyDescent="0.3">
      <c r="A53" s="9">
        <v>412</v>
      </c>
      <c r="B53" s="8" t="s">
        <v>49</v>
      </c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8"/>
      <c r="S53" s="8"/>
      <c r="T53" s="8"/>
      <c r="U53" s="8"/>
      <c r="V53" s="8"/>
    </row>
    <row r="54" spans="1:22" ht="31.2" x14ac:dyDescent="0.3">
      <c r="A54" s="9">
        <v>407</v>
      </c>
      <c r="B54" s="8" t="s">
        <v>50</v>
      </c>
      <c r="C54" s="28"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>
        <f>C54+N54-J54</f>
        <v>0</v>
      </c>
      <c r="Q54" s="27"/>
      <c r="R54" s="8"/>
      <c r="S54" s="8"/>
      <c r="T54" s="8"/>
      <c r="U54" s="8"/>
      <c r="V54" s="8"/>
    </row>
    <row r="55" spans="1:22" ht="23.25" customHeight="1" x14ac:dyDescent="0.3">
      <c r="A55" s="9">
        <v>800</v>
      </c>
      <c r="B55" s="8" t="s">
        <v>51</v>
      </c>
      <c r="C55" s="27">
        <f t="shared" ref="C55" si="4">C56+C57+C59</f>
        <v>0.9</v>
      </c>
      <c r="D55" s="27"/>
      <c r="E55" s="27"/>
      <c r="F55" s="27"/>
      <c r="G55" s="27"/>
      <c r="H55" s="27"/>
      <c r="I55" s="27"/>
      <c r="J55" s="27">
        <f>J56+J57+J59+J58</f>
        <v>1220.9999999999998</v>
      </c>
      <c r="K55" s="27"/>
      <c r="L55" s="27"/>
      <c r="M55" s="27"/>
      <c r="N55" s="27">
        <f>N56+N57+N59+N58</f>
        <v>1220.2</v>
      </c>
      <c r="O55" s="27"/>
      <c r="P55" s="27">
        <f t="shared" ref="J55:P55" si="5">P56+P57+P59</f>
        <v>0</v>
      </c>
      <c r="Q55" s="27"/>
      <c r="R55" s="8"/>
      <c r="S55" s="8"/>
      <c r="T55" s="8"/>
      <c r="U55" s="8"/>
      <c r="V55" s="8"/>
    </row>
    <row r="56" spans="1:22" ht="46.8" x14ac:dyDescent="0.3">
      <c r="A56" s="9">
        <v>810</v>
      </c>
      <c r="B56" s="8" t="s">
        <v>52</v>
      </c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  <c r="S56" s="8"/>
      <c r="T56" s="8"/>
      <c r="U56" s="8"/>
      <c r="V56" s="8"/>
    </row>
    <row r="57" spans="1:22" ht="18" customHeight="1" x14ac:dyDescent="0.3">
      <c r="A57" s="9">
        <v>830</v>
      </c>
      <c r="B57" s="8" t="s">
        <v>53</v>
      </c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"/>
      <c r="S57" s="8"/>
      <c r="T57" s="8"/>
      <c r="U57" s="8"/>
      <c r="V57" s="8"/>
    </row>
    <row r="58" spans="1:22" ht="78" x14ac:dyDescent="0.3">
      <c r="A58" s="9">
        <v>831</v>
      </c>
      <c r="B58" s="10" t="s">
        <v>54</v>
      </c>
      <c r="C58" s="28"/>
      <c r="D58" s="27"/>
      <c r="E58" s="27"/>
      <c r="F58" s="27"/>
      <c r="G58" s="27"/>
      <c r="H58" s="27"/>
      <c r="I58" s="27"/>
      <c r="J58" s="27">
        <v>5.3</v>
      </c>
      <c r="K58" s="27"/>
      <c r="L58" s="27"/>
      <c r="M58" s="27"/>
      <c r="N58" s="27">
        <v>5.3</v>
      </c>
      <c r="O58" s="27"/>
      <c r="P58" s="27"/>
      <c r="Q58" s="27"/>
      <c r="R58" s="8"/>
      <c r="S58" s="8"/>
      <c r="T58" s="8"/>
      <c r="U58" s="8"/>
      <c r="V58" s="8"/>
    </row>
    <row r="59" spans="1:22" ht="25.5" customHeight="1" x14ac:dyDescent="0.3">
      <c r="A59" s="9">
        <v>850</v>
      </c>
      <c r="B59" s="8" t="s">
        <v>55</v>
      </c>
      <c r="C59" s="27">
        <v>0.9</v>
      </c>
      <c r="D59" s="27"/>
      <c r="E59" s="27"/>
      <c r="F59" s="27"/>
      <c r="G59" s="27"/>
      <c r="H59" s="27"/>
      <c r="I59" s="27"/>
      <c r="J59" s="27">
        <f t="shared" ref="J59:P59" si="6">J60+J61+J62</f>
        <v>1215.6999999999998</v>
      </c>
      <c r="K59" s="27"/>
      <c r="L59" s="27"/>
      <c r="M59" s="27"/>
      <c r="N59" s="27">
        <f t="shared" si="6"/>
        <v>1214.9000000000001</v>
      </c>
      <c r="O59" s="27"/>
      <c r="P59" s="27">
        <f t="shared" si="6"/>
        <v>0</v>
      </c>
      <c r="Q59" s="27"/>
      <c r="R59" s="8"/>
      <c r="S59" s="8"/>
      <c r="T59" s="8"/>
      <c r="U59" s="8"/>
      <c r="V59" s="8"/>
    </row>
    <row r="60" spans="1:22" ht="15.6" x14ac:dyDescent="0.3">
      <c r="A60" s="9">
        <v>851</v>
      </c>
      <c r="B60" s="8" t="s">
        <v>56</v>
      </c>
      <c r="C60" s="28">
        <v>0</v>
      </c>
      <c r="D60" s="27"/>
      <c r="E60" s="27"/>
      <c r="F60" s="27"/>
      <c r="G60" s="27"/>
      <c r="H60" s="27"/>
      <c r="I60" s="27"/>
      <c r="J60" s="27">
        <v>901.2</v>
      </c>
      <c r="K60" s="27"/>
      <c r="L60" s="27"/>
      <c r="M60" s="27"/>
      <c r="N60" s="27">
        <v>901.2</v>
      </c>
      <c r="O60" s="27"/>
      <c r="P60" s="27">
        <f>C60-J60+N60</f>
        <v>0</v>
      </c>
      <c r="Q60" s="27"/>
      <c r="R60" s="8"/>
      <c r="S60" s="8"/>
      <c r="T60" s="8"/>
      <c r="U60" s="8"/>
      <c r="V60" s="8"/>
    </row>
    <row r="61" spans="1:22" ht="19.5" customHeight="1" x14ac:dyDescent="0.3">
      <c r="A61" s="9">
        <v>852</v>
      </c>
      <c r="B61" s="8" t="s">
        <v>57</v>
      </c>
      <c r="C61" s="28">
        <v>0.8</v>
      </c>
      <c r="D61" s="27"/>
      <c r="E61" s="27"/>
      <c r="F61" s="27"/>
      <c r="G61" s="27"/>
      <c r="H61" s="27"/>
      <c r="I61" s="27"/>
      <c r="J61" s="27">
        <v>263.39999999999998</v>
      </c>
      <c r="K61" s="27"/>
      <c r="L61" s="27"/>
      <c r="M61" s="27"/>
      <c r="N61" s="27">
        <v>262.60000000000002</v>
      </c>
      <c r="O61" s="27"/>
      <c r="P61" s="27">
        <f>C61-J61+N61</f>
        <v>0</v>
      </c>
      <c r="Q61" s="27"/>
      <c r="R61" s="8"/>
      <c r="S61" s="8"/>
      <c r="T61" s="8"/>
      <c r="U61" s="8"/>
      <c r="V61" s="8"/>
    </row>
    <row r="62" spans="1:22" ht="19.5" customHeight="1" x14ac:dyDescent="0.3">
      <c r="A62" s="9">
        <v>853</v>
      </c>
      <c r="B62" s="8" t="s">
        <v>58</v>
      </c>
      <c r="C62" s="28">
        <v>0</v>
      </c>
      <c r="D62" s="27"/>
      <c r="E62" s="27"/>
      <c r="F62" s="27"/>
      <c r="G62" s="27"/>
      <c r="H62" s="27"/>
      <c r="I62" s="27"/>
      <c r="J62" s="27">
        <v>51.1</v>
      </c>
      <c r="K62" s="27"/>
      <c r="L62" s="27"/>
      <c r="M62" s="27"/>
      <c r="N62" s="27">
        <v>51.1</v>
      </c>
      <c r="O62" s="27"/>
      <c r="P62" s="27">
        <f>C62-J62+N62</f>
        <v>0</v>
      </c>
      <c r="Q62" s="27"/>
      <c r="R62" s="8"/>
      <c r="S62" s="8"/>
      <c r="T62" s="8"/>
      <c r="U62" s="8"/>
      <c r="V62" s="8"/>
    </row>
    <row r="63" spans="1:22" ht="15.6" x14ac:dyDescent="0.3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6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34" t="s">
        <v>62</v>
      </c>
      <c r="C65" s="34"/>
      <c r="D65" s="34"/>
      <c r="E65" s="34"/>
      <c r="F65" s="34"/>
      <c r="G65" s="34"/>
      <c r="H65" s="34"/>
      <c r="I65" s="34"/>
      <c r="J65" s="3"/>
      <c r="K65" s="12"/>
      <c r="L65" s="12"/>
      <c r="M65" s="12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12"/>
      <c r="B66" s="12" t="s">
        <v>63</v>
      </c>
      <c r="C66" s="12"/>
      <c r="D66" s="12"/>
      <c r="E66" s="47"/>
      <c r="F66" s="47"/>
      <c r="G66" s="46" t="s">
        <v>64</v>
      </c>
      <c r="H66" s="46"/>
      <c r="I66" s="46"/>
      <c r="J66" s="46"/>
      <c r="K66" s="12"/>
      <c r="L66" s="12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6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3"/>
      <c r="S67" s="3"/>
      <c r="T67" s="3"/>
      <c r="U67" s="3"/>
      <c r="V67" s="3"/>
    </row>
    <row r="68" spans="1:22" ht="15.6" x14ac:dyDescent="0.3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3"/>
      <c r="S68" s="3"/>
      <c r="T68" s="3"/>
      <c r="U68" s="3"/>
      <c r="V68" s="3"/>
    </row>
    <row r="69" spans="1:22" ht="15.6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"/>
      <c r="S69" s="3"/>
      <c r="T69" s="3"/>
      <c r="U69" s="3"/>
      <c r="V69" s="3"/>
    </row>
    <row r="70" spans="1:22" ht="15.6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1"/>
    </row>
    <row r="77" spans="1:22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2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22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2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x14ac:dyDescent="0.3">
      <c r="A82" s="1"/>
    </row>
    <row r="83" spans="1:17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x14ac:dyDescent="0.3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s="15" customFormat="1" ht="15" customHeight="1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87" spans="1:17" x14ac:dyDescent="0.3">
      <c r="A87" s="1"/>
    </row>
    <row r="88" spans="1:17" x14ac:dyDescent="0.3">
      <c r="A88" s="1"/>
    </row>
    <row r="89" spans="1:17" x14ac:dyDescent="0.3">
      <c r="A89" s="1"/>
    </row>
    <row r="90" spans="1:17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6"/>
      <c r="B93" s="17"/>
      <c r="C93" s="17"/>
      <c r="D93" s="17"/>
    </row>
    <row r="94" spans="1:17" x14ac:dyDescent="0.3">
      <c r="A94" s="17"/>
      <c r="B94" s="17"/>
      <c r="C94" s="17"/>
      <c r="D94" s="17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8"/>
    </row>
    <row r="105" spans="1:5" x14ac:dyDescent="0.3">
      <c r="A105" s="1"/>
    </row>
    <row r="106" spans="1:5" x14ac:dyDescent="0.3">
      <c r="A106" s="19"/>
    </row>
    <row r="107" spans="1:5" x14ac:dyDescent="0.3">
      <c r="A107" s="19"/>
    </row>
    <row r="108" spans="1:5" x14ac:dyDescent="0.3">
      <c r="A108" s="19"/>
    </row>
    <row r="109" spans="1:5" x14ac:dyDescent="0.3">
      <c r="A109" s="1"/>
    </row>
    <row r="110" spans="1:5" ht="39" customHeight="1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  <c r="E111" s="20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6"/>
      <c r="B119" s="17"/>
      <c r="C119" s="17"/>
      <c r="D119" s="17"/>
    </row>
    <row r="120" spans="1:4" x14ac:dyDescent="0.3">
      <c r="A120" s="1"/>
    </row>
    <row r="121" spans="1:4" x14ac:dyDescent="0.3">
      <c r="A121" s="1"/>
    </row>
    <row r="122" spans="1:4" x14ac:dyDescent="0.3">
      <c r="A122" s="1"/>
    </row>
    <row r="123" spans="1:4" x14ac:dyDescent="0.3">
      <c r="A123" s="21"/>
    </row>
  </sheetData>
  <mergeCells count="45">
    <mergeCell ref="A9:V9"/>
    <mergeCell ref="A3:V3"/>
    <mergeCell ref="A4:V4"/>
    <mergeCell ref="A5:V5"/>
    <mergeCell ref="A6:V6"/>
    <mergeCell ref="A7:V7"/>
    <mergeCell ref="A11:U11"/>
    <mergeCell ref="A12:V12"/>
    <mergeCell ref="A14:V14"/>
    <mergeCell ref="A15:V15"/>
    <mergeCell ref="A16:V16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69:Q69"/>
    <mergeCell ref="N19:O20"/>
    <mergeCell ref="P19:P21"/>
    <mergeCell ref="Q19:V19"/>
    <mergeCell ref="D20:D21"/>
    <mergeCell ref="E20:I20"/>
    <mergeCell ref="Q20:Q21"/>
    <mergeCell ref="R20:V20"/>
    <mergeCell ref="A64:O64"/>
    <mergeCell ref="A67:Q67"/>
    <mergeCell ref="A68:Q68"/>
    <mergeCell ref="B65:I65"/>
    <mergeCell ref="E66:F66"/>
    <mergeCell ref="G66:J66"/>
    <mergeCell ref="A83:Q83"/>
    <mergeCell ref="A85:Q85"/>
    <mergeCell ref="A86:Q86"/>
    <mergeCell ref="A90:O90"/>
    <mergeCell ref="A70:K70"/>
    <mergeCell ref="A77:Q77"/>
    <mergeCell ref="A78:Q78"/>
    <mergeCell ref="A79:Q79"/>
    <mergeCell ref="A80:Q80"/>
    <mergeCell ref="A81:Q81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2023-10-18T08:03:41Z</cp:lastPrinted>
  <dcterms:created xsi:type="dcterms:W3CDTF">2017-04-04T05:41:41Z</dcterms:created>
  <dcterms:modified xsi:type="dcterms:W3CDTF">2023-10-18T08:03:43Z</dcterms:modified>
</cp:coreProperties>
</file>